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Perso\Jeux\JDR\Sens\"/>
    </mc:Choice>
  </mc:AlternateContent>
  <xr:revisionPtr revIDLastSave="0" documentId="13_ncr:1_{1583A14E-6E13-4E78-9813-F3238E8E1948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Runes">Feuil1!$O$74:$O$79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U7" i="1"/>
  <c r="T7" i="1"/>
  <c r="S7" i="1"/>
  <c r="R7" i="1"/>
  <c r="Q7" i="1"/>
  <c r="P7" i="1"/>
  <c r="V7" i="1" l="1"/>
  <c r="Q8" i="1" s="1"/>
  <c r="Q9" i="1" s="1"/>
  <c r="P8" i="1" l="1"/>
  <c r="P9" i="1" s="1"/>
  <c r="P10" i="1" s="1"/>
  <c r="E16" i="1" s="1"/>
  <c r="R8" i="1"/>
  <c r="R9" i="1" s="1"/>
  <c r="S8" i="1"/>
  <c r="S9" i="1" s="1"/>
  <c r="T8" i="1"/>
  <c r="T9" i="1" s="1"/>
  <c r="U8" i="1"/>
  <c r="U9" i="1" s="1"/>
  <c r="C6" i="1" l="1"/>
  <c r="D6" i="1" s="1"/>
  <c r="U10" i="1"/>
  <c r="F10" i="1" s="1"/>
  <c r="R10" i="1"/>
  <c r="C8" i="1" s="1"/>
  <c r="Q10" i="1"/>
  <c r="F6" i="1" s="1"/>
  <c r="G6" i="1" s="1"/>
  <c r="T10" i="1"/>
  <c r="C10" i="1" s="1"/>
  <c r="S10" i="1"/>
  <c r="F8" i="1" s="1"/>
  <c r="H13" i="1"/>
  <c r="H11" i="1"/>
  <c r="H12" i="1"/>
  <c r="V10" i="1" l="1"/>
  <c r="L13" i="1"/>
  <c r="L12" i="1"/>
  <c r="L11" i="1"/>
</calcChain>
</file>

<file path=xl/sharedStrings.xml><?xml version="1.0" encoding="utf-8"?>
<sst xmlns="http://schemas.openxmlformats.org/spreadsheetml/2006/main" count="171" uniqueCount="110">
  <si>
    <t>MORT</t>
  </si>
  <si>
    <t>VIE</t>
  </si>
  <si>
    <t>COSMO</t>
  </si>
  <si>
    <t>CHAOS</t>
  </si>
  <si>
    <t>CREATION</t>
  </si>
  <si>
    <t>NEANT</t>
  </si>
  <si>
    <t>Immersion</t>
  </si>
  <si>
    <t>POSITIVE</t>
  </si>
  <si>
    <t>NEGATIVE</t>
  </si>
  <si>
    <t>PHYSIQUE</t>
  </si>
  <si>
    <t>MENTALE</t>
  </si>
  <si>
    <t>1. Je m'appelle Frédéric Coulon</t>
  </si>
  <si>
    <t>2. Je suis né le 21/01/1973 à Royan</t>
  </si>
  <si>
    <t>3. J'habite à Paris</t>
  </si>
  <si>
    <t>4. J'ai fait des études de géologie avant de travailler dans l'IT banquaire</t>
  </si>
  <si>
    <t>5. Je suis 5ème Dan de iaido</t>
  </si>
  <si>
    <t>6. Je fais du voilier tous les étés avec mes Parents au Cap d'Agde</t>
  </si>
  <si>
    <t>7. Je fais du ski tous les ans depuis 1996</t>
  </si>
  <si>
    <t>8. Je suis fan de Star trek</t>
  </si>
  <si>
    <t>9. Je joue à No man's sky (PS4)</t>
  </si>
  <si>
    <t>10. J'ai vu les deux films Pacific Rim et Pacific Rim Uprising</t>
  </si>
  <si>
    <t>11. Je joue à Kingdom Death</t>
  </si>
  <si>
    <t>12. J'ai lu le cycle Héritage de Christopher Paolini (Eragon)</t>
  </si>
  <si>
    <t>13. Je suis fan de Saint Seiya</t>
  </si>
  <si>
    <t>14. Je joue à Sens Hexalogie</t>
  </si>
  <si>
    <t>15. J'ai une mémoire très selective</t>
  </si>
  <si>
    <t>16. Je suis ami avec Sylvain et Antoine</t>
  </si>
  <si>
    <t>17. J'ai peur de heurter la sensibilité des autres quand je parle</t>
  </si>
  <si>
    <t>18. J'ai beaucoup d'imagination</t>
  </si>
  <si>
    <t>19. Je rêve d'aller dans l'espace</t>
  </si>
  <si>
    <t>20. Je n'aime pas les injustices</t>
  </si>
  <si>
    <t>FAITS CELLULIS</t>
  </si>
  <si>
    <t>MIROIR</t>
  </si>
  <si>
    <t>Runes</t>
  </si>
  <si>
    <t>Blessures</t>
  </si>
  <si>
    <t>superficielles</t>
  </si>
  <si>
    <t>légères</t>
  </si>
  <si>
    <t>graves</t>
  </si>
  <si>
    <t>VECTEUR DE VOLONTE</t>
  </si>
  <si>
    <t>FAITS EXTRA-PERSONNELS</t>
  </si>
  <si>
    <t>FAITS SIMULACRES</t>
  </si>
  <si>
    <t>FICHE DE LIENS</t>
  </si>
  <si>
    <t>Joueur : Fred</t>
  </si>
  <si>
    <t>Vie</t>
  </si>
  <si>
    <t>Mort</t>
  </si>
  <si>
    <t>Cosmo</t>
  </si>
  <si>
    <t>Chaos</t>
  </si>
  <si>
    <t>Néant</t>
  </si>
  <si>
    <t>ombre-pouvoir</t>
  </si>
  <si>
    <t>Points</t>
  </si>
  <si>
    <t>Ratio</t>
  </si>
  <si>
    <t>Arrondi</t>
  </si>
  <si>
    <t>Max 100</t>
  </si>
  <si>
    <t>mortelle</t>
  </si>
  <si>
    <t>utilisés :</t>
  </si>
  <si>
    <t>Création</t>
  </si>
  <si>
    <t>Je suis né le 14 décembre 996</t>
  </si>
  <si>
    <t>Je n'ai pas d'ombre</t>
  </si>
  <si>
    <t>Mes parents sont décédés dans la nuit du 3 Janvier 1001</t>
  </si>
  <si>
    <t>La mort d'innocents me touche plus que ce que je pensais</t>
  </si>
  <si>
    <t>Je n'ai pas hésité à tuer les soldats de l'Omicron</t>
  </si>
  <si>
    <t>Je regrette de ne pas avoir sauvé la vie de Louisa</t>
  </si>
  <si>
    <t>Akina est mon ami, je ne pouvais pas pu le tuer</t>
  </si>
  <si>
    <t>J’ai tué des civils de Sydney</t>
  </si>
  <si>
    <t>Wilfried est puissant, mais peut-on lui faire confiance.</t>
  </si>
  <si>
    <t>J’ai l’espoir que notre histoire avec les quadrillas ne finisse pas dans un bain de sang.</t>
  </si>
  <si>
    <t>Nous avons gagné un avantage tactique sur Kranisten et Meteor.</t>
  </si>
  <si>
    <t>Je ne comprends pas les paroles et actes de Classiss</t>
  </si>
  <si>
    <t>J'ai combattu un quadrilla</t>
  </si>
  <si>
    <t>J'ai laisse Maria s'enfuir du Pole Sud</t>
  </si>
  <si>
    <t>J'ai ramené Ozymandias vivant à Soren</t>
  </si>
  <si>
    <t>Nous avons découvert les fragiles</t>
  </si>
  <si>
    <t>On a libéré Ozymandias</t>
  </si>
  <si>
    <t>J'ai compris beaucoup de choses sur les runes</t>
  </si>
  <si>
    <t>J'ai sauvé un quadrilla</t>
  </si>
  <si>
    <t>Finlongfinger est vivant et ça me fait peur</t>
  </si>
  <si>
    <t>Simulacre : Inazuma</t>
  </si>
  <si>
    <r>
      <rPr>
        <b/>
        <sz val="8"/>
        <color rgb="FF000000"/>
        <rFont val="Arial"/>
        <family val="2"/>
      </rPr>
      <t xml:space="preserve">1. </t>
    </r>
    <r>
      <rPr>
        <sz val="8"/>
        <color indexed="8"/>
        <rFont val="Arial"/>
        <family val="2"/>
      </rPr>
      <t>J'ai une carapace</t>
    </r>
  </si>
  <si>
    <t>Je suis un quadrilla</t>
  </si>
  <si>
    <t>Réduction d'1 rang des blessures (mortelle -&gt; grave, grave -&gt; légère, légère -&gt; superficielle)</t>
  </si>
  <si>
    <t>Sen le bug n'existe plus, je me nomme Inazuma</t>
  </si>
  <si>
    <t>Céline a voulu me tuer, il est mon ennemi à présent.</t>
  </si>
  <si>
    <t>Je suis impatient de découvrir le monde des quadrillas</t>
  </si>
  <si>
    <t>Je suis libre</t>
  </si>
  <si>
    <t>1 pt -&gt; +10 rune</t>
  </si>
  <si>
    <t>Fury : carapace devient rouge, transfert autant de points de Vie que souhaité en Mort</t>
  </si>
  <si>
    <t>Je crains que mes anciens amis me rejetent</t>
  </si>
  <si>
    <t>La puissance d'Hélium est effrayante</t>
  </si>
  <si>
    <t>J'ai peu d'espoir que Fluvius retrouve Meteor</t>
  </si>
  <si>
    <t>Tout le monde va me détester</t>
  </si>
  <si>
    <t>Nadir et Akina ont trahi</t>
  </si>
  <si>
    <r>
      <rPr>
        <b/>
        <sz val="8"/>
        <color rgb="FF000000"/>
        <rFont val="Arial"/>
        <family val="2"/>
      </rPr>
      <t>2.</t>
    </r>
    <r>
      <rPr>
        <sz val="8"/>
        <color indexed="8"/>
        <rFont val="Arial"/>
        <family val="2"/>
      </rPr>
      <t xml:space="preserve"> Ombre pouvoirs</t>
    </r>
  </si>
  <si>
    <t>1 pt -&gt; 1 BG</t>
  </si>
  <si>
    <t>3 pts -&gt; 1 BM + expulsé 10m</t>
  </si>
  <si>
    <t>Moi(1) Toi(2) Lui (3) Nous(4) Vous(5) Ils(6)</t>
  </si>
  <si>
    <t>Soin : Superficielle(1), Légère(3), Grave(6), Mortelle(9)</t>
  </si>
  <si>
    <t>Protéger, guérir, donner la vie</t>
  </si>
  <si>
    <t>Attaquer, détruire, intimider</t>
  </si>
  <si>
    <t>Savoir, évaluer</t>
  </si>
  <si>
    <t>Mouvement, métamorphose</t>
  </si>
  <si>
    <t>Faire apparaître, modeler</t>
  </si>
  <si>
    <t>Dissiper, cacher, dissimuler</t>
  </si>
  <si>
    <t>Je veux aider Soren à détruire les runes</t>
  </si>
  <si>
    <t>FLF me déçoit beaucoup</t>
  </si>
  <si>
    <t>eau</t>
  </si>
  <si>
    <t>feu</t>
  </si>
  <si>
    <t>lumière</t>
  </si>
  <si>
    <t>ombre</t>
  </si>
  <si>
    <t>terre</t>
  </si>
  <si>
    <t>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</si>
</sst>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Verdan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quotePrefix="1" applyBorder="1"/>
    <xf numFmtId="0" fontId="0" fillId="0" borderId="5" xfId="0" applyBorder="1"/>
    <xf numFmtId="0" fontId="2" fillId="0" borderId="0" xfId="0" applyFont="1" applyBorder="1" applyAlignment="1">
      <alignment horizontal="right"/>
    </xf>
    <xf numFmtId="0" fontId="0" fillId="0" borderId="7" xfId="0" applyBorder="1"/>
    <xf numFmtId="0" fontId="3" fillId="0" borderId="11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Font="1" applyBorder="1"/>
    <xf numFmtId="0" fontId="2" fillId="0" borderId="0" xfId="0" applyFont="1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quotePrefix="1" applyBorder="1"/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0" borderId="3" xfId="0" quotePrefix="1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3" xfId="0" quotePrefix="1" applyBorder="1"/>
    <xf numFmtId="0" fontId="5" fillId="0" borderId="0" xfId="0" applyFont="1" applyBorder="1"/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5" xfId="0" applyFont="1" applyBorder="1"/>
    <xf numFmtId="0" fontId="7" fillId="0" borderId="2" xfId="0" quotePrefix="1" applyFont="1" applyBorder="1" applyAlignment="1">
      <alignment vertical="center"/>
    </xf>
    <xf numFmtId="0" fontId="7" fillId="0" borderId="5" xfId="0" quotePrefix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quotePrefix="1" applyFont="1" applyBorder="1" applyAlignment="1">
      <alignment vertical="center"/>
    </xf>
    <xf numFmtId="0" fontId="1" fillId="0" borderId="7" xfId="0" applyFont="1" applyBorder="1"/>
    <xf numFmtId="0" fontId="2" fillId="0" borderId="8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quotePrefix="1" applyFont="1" applyBorder="1" applyAlignment="1"/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quotePrefix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quotePrefix="1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1" fillId="0" borderId="0" xfId="0" applyFont="1" applyBorder="1" applyAlignment="1"/>
    <xf numFmtId="0" fontId="1" fillId="0" borderId="5" xfId="0" applyFont="1" applyBorder="1" applyAlignment="1"/>
    <xf numFmtId="0" fontId="2" fillId="0" borderId="10" xfId="0" quotePrefix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quotePrefix="1" applyFont="1" applyBorder="1" applyAlignment="1">
      <alignment vertical="center"/>
    </xf>
    <xf numFmtId="0" fontId="2" fillId="0" borderId="11" xfId="0" quotePrefix="1" applyFont="1" applyBorder="1" applyAlignment="1">
      <alignment vertical="center" wrapText="1"/>
    </xf>
    <xf numFmtId="0" fontId="2" fillId="0" borderId="12" xfId="0" quotePrefix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quotePrefix="1" applyFont="1" applyBorder="1" applyAlignment="1">
      <alignment vertical="center"/>
    </xf>
    <xf numFmtId="0" fontId="5" fillId="0" borderId="11" xfId="0" quotePrefix="1" applyFont="1" applyBorder="1" applyAlignment="1">
      <alignment vertical="center"/>
    </xf>
    <xf numFmtId="0" fontId="5" fillId="0" borderId="12" xfId="0" quotePrefix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10</xdr:row>
      <xdr:rowOff>114300</xdr:rowOff>
    </xdr:from>
    <xdr:to>
      <xdr:col>2</xdr:col>
      <xdr:colOff>594375</xdr:colOff>
      <xdr:row>23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15CDD-A849-48B5-B950-7D85E6578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9560" y="1752600"/>
          <a:ext cx="1158255" cy="19278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BPCE-ppt">
  <a:themeElements>
    <a:clrScheme name="Personnalisé 3">
      <a:dk1>
        <a:srgbClr val="000000"/>
      </a:dk1>
      <a:lt1>
        <a:srgbClr val="FFFFFF"/>
      </a:lt1>
      <a:dk2>
        <a:srgbClr val="825D69"/>
      </a:dk2>
      <a:lt2>
        <a:srgbClr val="D6D2E3"/>
      </a:lt2>
      <a:accent1>
        <a:srgbClr val="581D74"/>
      </a:accent1>
      <a:accent2>
        <a:srgbClr val="A778AE"/>
      </a:accent2>
      <a:accent3>
        <a:srgbClr val="F47920"/>
      </a:accent3>
      <a:accent4>
        <a:srgbClr val="B0006C"/>
      </a:accent4>
      <a:accent5>
        <a:srgbClr val="BDCF41"/>
      </a:accent5>
      <a:accent6>
        <a:srgbClr val="00B2CB"/>
      </a:accent6>
      <a:hlink>
        <a:srgbClr val="976C9D"/>
      </a:hlink>
      <a:folHlink>
        <a:srgbClr val="00ABA4"/>
      </a:folHlink>
    </a:clrScheme>
    <a:fontScheme name="Modèle par défau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fr-FR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fr-FR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Modèle par défau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Modèle par défaut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Modèle par défaut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Modèle par défaut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Modèle par défaut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Modèle par défaut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Modèle par défaut 13">
        <a:dk1>
          <a:srgbClr val="000000"/>
        </a:dk1>
        <a:lt1>
          <a:srgbClr val="FFFFFF"/>
        </a:lt1>
        <a:dk2>
          <a:srgbClr val="825D69"/>
        </a:dk2>
        <a:lt2>
          <a:srgbClr val="E3E4E4"/>
        </a:lt2>
        <a:accent1>
          <a:srgbClr val="581D74"/>
        </a:accent1>
        <a:accent2>
          <a:srgbClr val="D3A8EE"/>
        </a:accent2>
        <a:accent3>
          <a:srgbClr val="FFFFFF"/>
        </a:accent3>
        <a:accent4>
          <a:srgbClr val="000000"/>
        </a:accent4>
        <a:accent5>
          <a:srgbClr val="B4ABBC"/>
        </a:accent5>
        <a:accent6>
          <a:srgbClr val="BF98D8"/>
        </a:accent6>
        <a:hlink>
          <a:srgbClr val="F47920"/>
        </a:hlink>
        <a:folHlink>
          <a:srgbClr val="BDCF41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Modèle par défaut 14">
        <a:dk1>
          <a:srgbClr val="000000"/>
        </a:dk1>
        <a:lt1>
          <a:srgbClr val="FFFFFF"/>
        </a:lt1>
        <a:dk2>
          <a:srgbClr val="825D69"/>
        </a:dk2>
        <a:lt2>
          <a:srgbClr val="E3E4E4"/>
        </a:lt2>
        <a:accent1>
          <a:srgbClr val="581D74"/>
        </a:accent1>
        <a:accent2>
          <a:srgbClr val="A778AE"/>
        </a:accent2>
        <a:accent3>
          <a:srgbClr val="FFFFFF"/>
        </a:accent3>
        <a:accent4>
          <a:srgbClr val="000000"/>
        </a:accent4>
        <a:accent5>
          <a:srgbClr val="B4ABBC"/>
        </a:accent5>
        <a:accent6>
          <a:srgbClr val="976C9D"/>
        </a:accent6>
        <a:hlink>
          <a:srgbClr val="F47920"/>
        </a:hlink>
        <a:folHlink>
          <a:srgbClr val="BDCF41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"/>
  <sheetViews>
    <sheetView tabSelected="1" zoomScaleNormal="100" zoomScalePageLayoutView="200" workbookViewId="0">
      <selection activeCell="S17" sqref="S17"/>
    </sheetView>
  </sheetViews>
  <sheetFormatPr defaultColWidth="11.19921875" defaultRowHeight="13.8" x14ac:dyDescent="0.25"/>
  <cols>
    <col min="1" max="1" width="2.59765625" customWidth="1"/>
    <col min="2" max="3" width="8.59765625" customWidth="1"/>
    <col min="4" max="4" width="3.59765625" customWidth="1"/>
    <col min="5" max="6" width="8.59765625" customWidth="1"/>
    <col min="7" max="13" width="6.59765625" customWidth="1"/>
    <col min="14" max="14" width="2.59765625" customWidth="1"/>
    <col min="15" max="15" width="11" customWidth="1"/>
    <col min="16" max="21" width="6.59765625" customWidth="1"/>
    <col min="22" max="22" width="5.59765625" customWidth="1"/>
  </cols>
  <sheetData>
    <row r="1" spans="1:22" x14ac:dyDescent="0.25">
      <c r="D1" s="1"/>
      <c r="G1" s="3" t="s">
        <v>38</v>
      </c>
    </row>
    <row r="2" spans="1:22" x14ac:dyDescent="0.25">
      <c r="C2" s="3" t="s">
        <v>42</v>
      </c>
      <c r="D2" s="1"/>
      <c r="K2" s="3" t="s">
        <v>76</v>
      </c>
    </row>
    <row r="3" spans="1:22" x14ac:dyDescent="0.25">
      <c r="C3" s="3"/>
      <c r="D3" s="1"/>
      <c r="K3" s="3"/>
    </row>
    <row r="4" spans="1:22" x14ac:dyDescent="0.25">
      <c r="A4" s="10"/>
      <c r="B4" s="11"/>
      <c r="C4" s="11"/>
      <c r="D4" s="11"/>
      <c r="E4" s="11"/>
      <c r="F4" s="11"/>
      <c r="G4" s="17" t="s">
        <v>32</v>
      </c>
      <c r="H4" s="11"/>
      <c r="I4" s="11"/>
      <c r="J4" s="11"/>
      <c r="K4" s="11"/>
      <c r="L4" s="11"/>
      <c r="M4" s="11"/>
      <c r="N4" s="12"/>
    </row>
    <row r="5" spans="1:22" x14ac:dyDescent="0.25">
      <c r="A5" s="13"/>
      <c r="B5" s="41"/>
      <c r="C5" s="5"/>
      <c r="D5" s="18" t="s">
        <v>33</v>
      </c>
      <c r="E5" s="5"/>
      <c r="F5" s="5"/>
      <c r="G5" s="5"/>
      <c r="H5" s="5"/>
      <c r="I5" s="5"/>
      <c r="J5" s="133" t="s">
        <v>6</v>
      </c>
      <c r="K5" s="133"/>
      <c r="L5" s="47"/>
      <c r="M5" s="5"/>
      <c r="N5" s="6"/>
      <c r="O5" s="2"/>
    </row>
    <row r="6" spans="1:22" ht="12" customHeight="1" x14ac:dyDescent="0.25">
      <c r="A6" s="14"/>
      <c r="B6" s="44" t="s">
        <v>1</v>
      </c>
      <c r="C6" s="103">
        <f>P10+I7-L7</f>
        <v>57</v>
      </c>
      <c r="D6" s="2">
        <f>C6-30</f>
        <v>27</v>
      </c>
      <c r="E6" s="44" t="s">
        <v>0</v>
      </c>
      <c r="F6" s="103">
        <f>Q10+I7-L7</f>
        <v>34</v>
      </c>
      <c r="G6" s="26">
        <f>F6+30</f>
        <v>64</v>
      </c>
      <c r="H6" s="2"/>
      <c r="I6" s="45" t="s">
        <v>7</v>
      </c>
      <c r="J6" s="45"/>
      <c r="K6" s="2"/>
      <c r="L6" s="46" t="s">
        <v>8</v>
      </c>
      <c r="M6" s="2"/>
      <c r="N6" s="7"/>
      <c r="O6" s="64" t="s">
        <v>33</v>
      </c>
      <c r="P6" s="77" t="s">
        <v>43</v>
      </c>
      <c r="Q6" s="76" t="s">
        <v>44</v>
      </c>
      <c r="R6" s="75" t="s">
        <v>45</v>
      </c>
      <c r="S6" s="74" t="s">
        <v>46</v>
      </c>
      <c r="T6" s="72" t="s">
        <v>55</v>
      </c>
      <c r="U6" s="73" t="s">
        <v>47</v>
      </c>
    </row>
    <row r="7" spans="1:22" ht="12" customHeight="1" x14ac:dyDescent="0.25">
      <c r="A7" s="14"/>
      <c r="B7" s="2"/>
      <c r="C7" s="2"/>
      <c r="D7" s="2"/>
      <c r="E7" s="2"/>
      <c r="F7" s="2"/>
      <c r="G7" s="2"/>
      <c r="H7" s="2"/>
      <c r="I7" s="103">
        <v>3</v>
      </c>
      <c r="J7" s="59"/>
      <c r="K7" s="2"/>
      <c r="L7" s="103">
        <v>0</v>
      </c>
      <c r="M7" s="2"/>
      <c r="N7" s="7"/>
      <c r="P7" s="32">
        <f>COUNTIF(J51:M99,"Vie")</f>
        <v>12</v>
      </c>
      <c r="Q7" s="33">
        <f>COUNTIF(J51:M99,"Mort")</f>
        <v>7</v>
      </c>
      <c r="R7" s="34">
        <f>COUNTIF(J51:M99,"Cosmo")</f>
        <v>3</v>
      </c>
      <c r="S7" s="35">
        <f>COUNTIF(J51:M99,"Chaos")</f>
        <v>12</v>
      </c>
      <c r="T7" s="36">
        <f>COUNTIF(J51:M99,"Création")</f>
        <v>7</v>
      </c>
      <c r="U7" s="37">
        <f>COUNTIF(J51:M99,"Néant")</f>
        <v>7</v>
      </c>
      <c r="V7" s="61">
        <f>SUM(P7:U7)</f>
        <v>48</v>
      </c>
    </row>
    <row r="8" spans="1:22" ht="12" customHeight="1" x14ac:dyDescent="0.25">
      <c r="A8" s="14"/>
      <c r="B8" s="43" t="s">
        <v>2</v>
      </c>
      <c r="C8" s="103">
        <f>R10+I7-L7</f>
        <v>16</v>
      </c>
      <c r="D8" s="2"/>
      <c r="E8" s="44" t="s">
        <v>3</v>
      </c>
      <c r="F8" s="103">
        <f>S10+I7-L7</f>
        <v>57</v>
      </c>
      <c r="G8" s="26"/>
      <c r="H8" s="2"/>
      <c r="I8" s="2"/>
      <c r="J8" s="2"/>
      <c r="K8" s="2"/>
      <c r="L8" s="2"/>
      <c r="M8" s="2"/>
      <c r="N8" s="7"/>
      <c r="O8" s="64" t="s">
        <v>50</v>
      </c>
      <c r="P8" s="61">
        <f>E13*P7/V7</f>
        <v>54.75</v>
      </c>
      <c r="Q8" s="61">
        <f>E13*Q7/V7</f>
        <v>31.9375</v>
      </c>
      <c r="R8" s="61">
        <f>E13*R7/V7</f>
        <v>13.6875</v>
      </c>
      <c r="S8" s="61">
        <f>E13*S7/V7</f>
        <v>54.75</v>
      </c>
      <c r="T8" s="61">
        <f>E13*T7/V7</f>
        <v>31.9375</v>
      </c>
      <c r="U8" s="61">
        <f>E13*U7/V7</f>
        <v>31.9375</v>
      </c>
    </row>
    <row r="9" spans="1:22" ht="12" customHeight="1" x14ac:dyDescent="0.25">
      <c r="A9" s="14"/>
      <c r="B9" s="2"/>
      <c r="C9" s="2"/>
      <c r="D9" s="2"/>
      <c r="E9" s="2"/>
      <c r="F9" s="2"/>
      <c r="G9" s="2"/>
      <c r="H9" s="2"/>
      <c r="I9" s="2"/>
      <c r="J9" s="127" t="s">
        <v>34</v>
      </c>
      <c r="K9" s="127"/>
      <c r="L9" s="30"/>
      <c r="M9" s="2"/>
      <c r="N9" s="7"/>
      <c r="O9" s="64" t="s">
        <v>51</v>
      </c>
      <c r="P9" s="61">
        <f t="shared" ref="P9:U9" si="0">IF(P8&gt;100,100,ROUNDDOWN(P8,0))</f>
        <v>54</v>
      </c>
      <c r="Q9" s="61">
        <f t="shared" si="0"/>
        <v>31</v>
      </c>
      <c r="R9" s="61">
        <f t="shared" si="0"/>
        <v>13</v>
      </c>
      <c r="S9" s="61">
        <f t="shared" si="0"/>
        <v>54</v>
      </c>
      <c r="T9" s="61">
        <f t="shared" si="0"/>
        <v>31</v>
      </c>
      <c r="U9" s="61">
        <f t="shared" si="0"/>
        <v>31</v>
      </c>
    </row>
    <row r="10" spans="1:22" ht="12" customHeight="1" x14ac:dyDescent="0.25">
      <c r="A10" s="14"/>
      <c r="B10" s="43" t="s">
        <v>4</v>
      </c>
      <c r="C10" s="103">
        <f>T10+I7-L7</f>
        <v>34</v>
      </c>
      <c r="D10" s="2"/>
      <c r="E10" s="44" t="s">
        <v>5</v>
      </c>
      <c r="F10" s="103">
        <f>U10+I7-L7</f>
        <v>34</v>
      </c>
      <c r="G10" s="26"/>
      <c r="H10" s="128" t="s">
        <v>9</v>
      </c>
      <c r="I10" s="128"/>
      <c r="J10" s="59"/>
      <c r="K10" s="2"/>
      <c r="L10" s="128" t="s">
        <v>10</v>
      </c>
      <c r="M10" s="128"/>
      <c r="N10" s="7"/>
      <c r="O10" s="65" t="s">
        <v>52</v>
      </c>
      <c r="P10" s="61">
        <f>IF(AND(P9+Q9&gt;100,P8&lt;Q8),100-Q9,P9)</f>
        <v>54</v>
      </c>
      <c r="Q10" s="61">
        <f>IF(AND(Q9+P9&gt;100,Q8&lt;=P8),100-P9,Q9)</f>
        <v>31</v>
      </c>
      <c r="R10" s="61">
        <f>IF(AND(R9+S9&gt;100,R8&lt;S8),100-S9,R9)</f>
        <v>13</v>
      </c>
      <c r="S10" s="61">
        <f>IF(AND(S9+R9&gt;100,S8&lt;=R8),100-R9,S9)</f>
        <v>54</v>
      </c>
      <c r="T10" s="61">
        <f>IF(AND(T9+U9&gt;100,T8&lt;U8),100-U9,T9)</f>
        <v>31</v>
      </c>
      <c r="U10" s="61">
        <f>IF(AND(U9+T9&gt;100,U8&lt;=T8),100-T9,U9)</f>
        <v>31</v>
      </c>
      <c r="V10">
        <f>SUM(P10:U10)</f>
        <v>214</v>
      </c>
    </row>
    <row r="11" spans="1:22" ht="12" customHeight="1" x14ac:dyDescent="0.25">
      <c r="A11" s="14"/>
      <c r="B11" s="2"/>
      <c r="C11" s="2"/>
      <c r="D11" s="2"/>
      <c r="E11" s="2"/>
      <c r="F11" s="2"/>
      <c r="G11" s="2"/>
      <c r="H11" s="103">
        <f>CHOOSE(MATCH(P10,{0;5;10;20;35;55;80},1),1,3,6,9,12,15,18)</f>
        <v>12</v>
      </c>
      <c r="I11" s="103"/>
      <c r="J11" s="131" t="s">
        <v>35</v>
      </c>
      <c r="K11" s="132"/>
      <c r="L11" s="103">
        <f>CHOOSE(MATCH(U10,{0;5;10;20;35;55;80},1),1,3,6,9,12,15,18)</f>
        <v>9</v>
      </c>
      <c r="M11" s="103"/>
      <c r="N11" s="7"/>
      <c r="O11" s="2"/>
    </row>
    <row r="12" spans="1:22" ht="12" customHeight="1" x14ac:dyDescent="0.25">
      <c r="A12" s="14"/>
      <c r="B12" s="2"/>
      <c r="C12" s="2"/>
      <c r="D12" s="2"/>
      <c r="E12" s="48" t="s">
        <v>49</v>
      </c>
      <c r="F12" s="2"/>
      <c r="G12" s="2"/>
      <c r="H12" s="103">
        <f>CHOOSE(MATCH(P10,{0;5;10;20;35;55;80},1),1,2,4,6,8,10,12)</f>
        <v>8</v>
      </c>
      <c r="I12" s="103"/>
      <c r="J12" s="131" t="s">
        <v>36</v>
      </c>
      <c r="K12" s="132"/>
      <c r="L12" s="103">
        <f>CHOOSE(MATCH(U10,{0;5;10;20;35;55;80},1),1,2,4,6,8,10,12)</f>
        <v>6</v>
      </c>
      <c r="M12" s="103"/>
      <c r="N12" s="31"/>
      <c r="O12" s="2"/>
    </row>
    <row r="13" spans="1:22" ht="12" customHeight="1" x14ac:dyDescent="0.25">
      <c r="A13" s="14"/>
      <c r="B13" s="2"/>
      <c r="C13" s="2"/>
      <c r="D13" s="2"/>
      <c r="E13" s="103">
        <f>130+MAX(A51:A99)</f>
        <v>219</v>
      </c>
      <c r="F13" s="23"/>
      <c r="G13" s="2"/>
      <c r="H13" s="103">
        <f>CHOOSE(MATCH(P10,{0;10;20;35;55;80},1),1,2,3,4,5,6)</f>
        <v>4</v>
      </c>
      <c r="I13" s="103"/>
      <c r="J13" s="131" t="s">
        <v>37</v>
      </c>
      <c r="K13" s="132"/>
      <c r="L13" s="103">
        <f>CHOOSE(MATCH(U10,{0;10;20;35;55;80},1),1,2,3,4,5,6)</f>
        <v>3</v>
      </c>
      <c r="M13" s="103"/>
      <c r="N13" s="7"/>
      <c r="O13" s="2"/>
    </row>
    <row r="14" spans="1:22" ht="12" customHeight="1" x14ac:dyDescent="0.25">
      <c r="A14" s="14"/>
      <c r="B14" s="2"/>
      <c r="C14" s="2"/>
      <c r="D14" s="2"/>
      <c r="E14" s="2"/>
      <c r="F14" s="2"/>
      <c r="G14" s="2"/>
      <c r="H14" s="129"/>
      <c r="I14" s="130"/>
      <c r="J14" s="131" t="s">
        <v>53</v>
      </c>
      <c r="K14" s="132"/>
      <c r="L14" s="10"/>
      <c r="M14" s="12"/>
      <c r="N14" s="7"/>
      <c r="O14" s="2"/>
    </row>
    <row r="15" spans="1:22" ht="12" customHeight="1" x14ac:dyDescent="0.25">
      <c r="A15" s="14"/>
      <c r="B15" s="2"/>
      <c r="C15" s="2"/>
      <c r="D15" s="2"/>
      <c r="E15" s="127" t="s">
        <v>48</v>
      </c>
      <c r="F15" s="127"/>
      <c r="G15" s="2"/>
      <c r="N15" s="7"/>
      <c r="O15" s="2"/>
    </row>
    <row r="16" spans="1:22" ht="12" customHeight="1" x14ac:dyDescent="0.25">
      <c r="A16" s="14"/>
      <c r="B16" s="2"/>
      <c r="C16" s="2"/>
      <c r="D16" s="2"/>
      <c r="E16" s="104">
        <f>P10</f>
        <v>54</v>
      </c>
      <c r="F16" s="52" t="s">
        <v>54</v>
      </c>
      <c r="G16" s="95"/>
      <c r="H16" s="11"/>
      <c r="I16" s="11"/>
      <c r="J16" s="11"/>
      <c r="K16" s="11"/>
      <c r="L16" s="11"/>
      <c r="M16" s="12"/>
      <c r="N16" s="7"/>
      <c r="O16" s="2"/>
    </row>
    <row r="17" spans="1:15" ht="12" customHeight="1" x14ac:dyDescent="0.25">
      <c r="A17" s="14"/>
      <c r="B17" s="2"/>
      <c r="C17" s="2"/>
      <c r="D17" s="2"/>
      <c r="E17" s="80"/>
      <c r="F17" s="80"/>
      <c r="G17" s="5"/>
      <c r="H17" s="5"/>
      <c r="I17" s="5"/>
      <c r="J17" s="5"/>
      <c r="K17" s="5"/>
      <c r="L17" s="5"/>
      <c r="M17" s="5"/>
      <c r="N17" s="7"/>
      <c r="O17" s="2"/>
    </row>
    <row r="18" spans="1:15" ht="12" customHeight="1" x14ac:dyDescent="0.25">
      <c r="A18" s="14"/>
      <c r="B18" s="2"/>
      <c r="C18" s="2"/>
      <c r="D18" s="2"/>
      <c r="E18" s="79"/>
      <c r="F18" s="30"/>
      <c r="G18" s="2"/>
      <c r="H18" s="2"/>
      <c r="I18" s="2"/>
      <c r="J18" s="2"/>
      <c r="K18" s="2"/>
      <c r="L18" s="2"/>
      <c r="M18" s="2"/>
      <c r="N18" s="7"/>
      <c r="O18" s="2"/>
    </row>
    <row r="19" spans="1:15" ht="12" customHeight="1" x14ac:dyDescent="0.25">
      <c r="A19" s="14"/>
      <c r="B19" s="2"/>
      <c r="C19" s="2"/>
      <c r="D19" s="2"/>
      <c r="E19" s="79"/>
      <c r="F19" s="30"/>
      <c r="G19" s="2"/>
      <c r="H19" s="2"/>
      <c r="I19" s="2"/>
      <c r="J19" s="2"/>
      <c r="K19" s="2"/>
      <c r="L19" s="2"/>
      <c r="M19" s="2"/>
      <c r="N19" s="7"/>
      <c r="O19" s="2"/>
    </row>
    <row r="20" spans="1:15" ht="12" customHeight="1" x14ac:dyDescent="0.25">
      <c r="A20" s="14"/>
      <c r="B20" s="2"/>
      <c r="C20" s="2"/>
      <c r="E20" s="79"/>
      <c r="F20" s="30"/>
      <c r="G20" s="2"/>
      <c r="H20" s="44"/>
      <c r="I20" s="2"/>
      <c r="J20" s="106"/>
      <c r="K20" s="105"/>
      <c r="L20" s="106"/>
      <c r="M20" s="105"/>
      <c r="N20" s="7"/>
      <c r="O20" s="2"/>
    </row>
    <row r="21" spans="1:15" ht="12" customHeight="1" x14ac:dyDescent="0.25">
      <c r="A21" s="14"/>
      <c r="B21" s="2"/>
      <c r="C21" s="2"/>
      <c r="D21" s="2"/>
      <c r="E21" s="79"/>
      <c r="F21" s="79"/>
      <c r="G21" s="2"/>
      <c r="H21" s="2"/>
      <c r="I21" s="2"/>
      <c r="J21" s="107"/>
      <c r="K21" s="107"/>
      <c r="L21" s="107"/>
      <c r="M21" s="107"/>
      <c r="N21" s="7"/>
      <c r="O21" s="2"/>
    </row>
    <row r="22" spans="1:15" ht="12" customHeight="1" x14ac:dyDescent="0.25">
      <c r="A22" s="14"/>
      <c r="B22" s="2"/>
      <c r="C22" s="2"/>
      <c r="D22" s="2"/>
      <c r="E22" s="79"/>
      <c r="F22" s="79"/>
      <c r="G22" s="2"/>
      <c r="H22" s="44"/>
      <c r="I22" s="2"/>
      <c r="J22" s="106"/>
      <c r="K22" s="105"/>
      <c r="L22" s="107"/>
      <c r="M22" s="107"/>
      <c r="N22" s="7"/>
      <c r="O22" s="2"/>
    </row>
    <row r="23" spans="1:15" ht="12" customHeight="1" x14ac:dyDescent="0.25">
      <c r="A23" s="14"/>
      <c r="B23" s="2"/>
      <c r="C23" s="2"/>
      <c r="D23" s="2"/>
      <c r="E23" s="79"/>
      <c r="F23" s="79"/>
      <c r="G23" s="2"/>
      <c r="H23" s="2"/>
      <c r="I23" s="2"/>
      <c r="J23" s="2"/>
      <c r="K23" s="2"/>
      <c r="L23" s="2"/>
      <c r="M23" s="2"/>
      <c r="N23" s="7"/>
      <c r="O23" s="2"/>
    </row>
    <row r="24" spans="1:15" ht="12" customHeight="1" x14ac:dyDescent="0.25">
      <c r="A24" s="81"/>
      <c r="B24" s="3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/>
      <c r="O24" s="2"/>
    </row>
    <row r="25" spans="1:15" ht="12" customHeight="1" x14ac:dyDescent="0.25">
      <c r="A25" s="14"/>
      <c r="N25" s="7"/>
      <c r="O25" s="2"/>
    </row>
    <row r="26" spans="1:15" ht="12" customHeight="1" x14ac:dyDescent="0.25">
      <c r="A26" s="16"/>
      <c r="N26" s="9"/>
      <c r="O26" s="2"/>
    </row>
    <row r="27" spans="1:15" ht="12" customHeight="1" x14ac:dyDescent="0.25">
      <c r="A27" s="10"/>
      <c r="B27" s="11"/>
      <c r="C27" s="11"/>
      <c r="D27" s="11"/>
      <c r="E27" s="11"/>
      <c r="F27" s="11"/>
      <c r="G27" s="17" t="s">
        <v>39</v>
      </c>
      <c r="H27" s="11"/>
      <c r="I27" s="11"/>
      <c r="J27" s="11"/>
      <c r="K27" s="11"/>
      <c r="L27" s="11"/>
      <c r="M27" s="11"/>
      <c r="N27" s="12"/>
      <c r="O27" s="2"/>
    </row>
    <row r="28" spans="1:15" ht="12" customHeight="1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5" ht="12" customHeight="1" x14ac:dyDescent="0.25">
      <c r="A29" s="53" t="s">
        <v>77</v>
      </c>
      <c r="B29" s="29"/>
      <c r="C29" s="2"/>
      <c r="D29" s="29"/>
      <c r="E29" s="15"/>
      <c r="F29" s="2"/>
      <c r="G29" s="15"/>
      <c r="H29" s="2"/>
      <c r="I29" s="2"/>
      <c r="J29" s="2"/>
      <c r="K29" s="2"/>
      <c r="L29" s="2"/>
      <c r="M29" s="2"/>
      <c r="N29" s="7"/>
    </row>
    <row r="30" spans="1:15" x14ac:dyDescent="0.25">
      <c r="A30" s="110"/>
      <c r="B30" s="126" t="s">
        <v>79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27"/>
    </row>
    <row r="31" spans="1:15" x14ac:dyDescent="0.25">
      <c r="A31" s="53"/>
      <c r="B31" s="29" t="s">
        <v>85</v>
      </c>
      <c r="C31" s="2"/>
      <c r="D31" s="29"/>
      <c r="E31" s="2"/>
      <c r="F31" s="2"/>
      <c r="G31" s="15"/>
      <c r="H31" s="23"/>
      <c r="I31" s="23"/>
      <c r="J31" s="23"/>
      <c r="K31" s="23"/>
      <c r="L31" s="2"/>
      <c r="M31" s="2"/>
      <c r="N31" s="7"/>
    </row>
    <row r="32" spans="1:15" x14ac:dyDescent="0.25">
      <c r="A32" s="53"/>
      <c r="B32" s="29"/>
      <c r="C32" s="2"/>
      <c r="D32" s="2"/>
      <c r="E32" s="2"/>
      <c r="F32" s="2"/>
      <c r="G32" s="15"/>
      <c r="H32" s="23"/>
      <c r="I32" s="23"/>
      <c r="J32" s="23"/>
      <c r="K32" s="23"/>
      <c r="L32" s="2"/>
      <c r="M32" s="2"/>
      <c r="N32" s="7"/>
    </row>
    <row r="33" spans="1:15" x14ac:dyDescent="0.25">
      <c r="A33" s="115" t="s">
        <v>91</v>
      </c>
      <c r="B33" s="11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2"/>
    </row>
    <row r="34" spans="1:15" x14ac:dyDescent="0.25">
      <c r="A34" s="112"/>
      <c r="B34" s="23" t="s">
        <v>84</v>
      </c>
      <c r="C34" s="113"/>
      <c r="D34" s="113"/>
      <c r="E34" s="113"/>
      <c r="F34" s="113"/>
      <c r="G34" s="113"/>
      <c r="H34" s="116" t="s">
        <v>43</v>
      </c>
      <c r="I34" s="119" t="s">
        <v>96</v>
      </c>
      <c r="J34" s="120"/>
      <c r="K34" s="121"/>
      <c r="L34" s="135" t="s">
        <v>104</v>
      </c>
      <c r="M34" s="2"/>
      <c r="N34" s="7"/>
    </row>
    <row r="35" spans="1:15" x14ac:dyDescent="0.25">
      <c r="A35" s="28"/>
      <c r="B35" s="23" t="s">
        <v>92</v>
      </c>
      <c r="C35" s="2"/>
      <c r="D35" s="2"/>
      <c r="E35" s="2"/>
      <c r="F35" s="2"/>
      <c r="G35" s="2"/>
      <c r="H35" s="117" t="s">
        <v>44</v>
      </c>
      <c r="I35" s="122" t="s">
        <v>97</v>
      </c>
      <c r="J35" s="95"/>
      <c r="K35" s="96"/>
      <c r="L35" s="135" t="s">
        <v>105</v>
      </c>
      <c r="M35" s="2"/>
      <c r="N35" s="7"/>
    </row>
    <row r="36" spans="1:15" x14ac:dyDescent="0.25">
      <c r="A36" s="28"/>
      <c r="B36" s="23" t="s">
        <v>93</v>
      </c>
      <c r="C36" s="2"/>
      <c r="D36" s="2"/>
      <c r="E36" s="2"/>
      <c r="F36" s="2"/>
      <c r="G36" s="2"/>
      <c r="H36" s="117" t="s">
        <v>45</v>
      </c>
      <c r="I36" s="122" t="s">
        <v>98</v>
      </c>
      <c r="J36" s="95"/>
      <c r="K36" s="96"/>
      <c r="L36" s="135" t="s">
        <v>106</v>
      </c>
      <c r="M36" s="2"/>
      <c r="N36" s="7"/>
    </row>
    <row r="37" spans="1:15" x14ac:dyDescent="0.25">
      <c r="A37" s="111"/>
      <c r="B37" s="114" t="s">
        <v>94</v>
      </c>
      <c r="C37" s="49"/>
      <c r="D37" s="49"/>
      <c r="E37" s="49"/>
      <c r="F37" s="49"/>
      <c r="G37" s="49"/>
      <c r="H37" s="118" t="s">
        <v>46</v>
      </c>
      <c r="I37" s="123" t="s">
        <v>99</v>
      </c>
      <c r="J37" s="124"/>
      <c r="K37" s="125"/>
      <c r="L37" s="136" t="s">
        <v>107</v>
      </c>
      <c r="M37" s="49"/>
      <c r="N37" s="50"/>
    </row>
    <row r="38" spans="1:15" x14ac:dyDescent="0.25">
      <c r="A38" s="111"/>
      <c r="B38" s="29" t="s">
        <v>95</v>
      </c>
      <c r="C38" s="49"/>
      <c r="D38" s="49"/>
      <c r="E38" s="49"/>
      <c r="F38" s="49"/>
      <c r="G38" s="49"/>
      <c r="H38" s="118" t="s">
        <v>55</v>
      </c>
      <c r="I38" s="123" t="s">
        <v>100</v>
      </c>
      <c r="J38" s="124"/>
      <c r="K38" s="125"/>
      <c r="L38" s="136" t="s">
        <v>108</v>
      </c>
      <c r="M38" s="49"/>
      <c r="N38" s="50"/>
    </row>
    <row r="39" spans="1:15" x14ac:dyDescent="0.25">
      <c r="A39" s="111"/>
      <c r="B39" s="29"/>
      <c r="C39" s="49"/>
      <c r="D39" s="49"/>
      <c r="E39" s="49"/>
      <c r="F39" s="49"/>
      <c r="G39" s="49"/>
      <c r="H39" s="118" t="s">
        <v>47</v>
      </c>
      <c r="I39" s="123" t="s">
        <v>101</v>
      </c>
      <c r="J39" s="124"/>
      <c r="K39" s="125"/>
      <c r="L39" s="136" t="s">
        <v>109</v>
      </c>
      <c r="M39" s="49"/>
      <c r="N39" s="50"/>
    </row>
    <row r="40" spans="1:15" x14ac:dyDescent="0.25">
      <c r="A40" s="111"/>
      <c r="B40" s="2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</row>
    <row r="41" spans="1:15" x14ac:dyDescent="0.25">
      <c r="A41" s="111"/>
      <c r="B41" s="2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</row>
    <row r="42" spans="1:15" x14ac:dyDescent="0.25">
      <c r="A42" s="111"/>
      <c r="B42" s="2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spans="1:15" x14ac:dyDescent="0.25">
      <c r="A43" s="111"/>
      <c r="B43" s="2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5" x14ac:dyDescent="0.25">
      <c r="A44" s="53"/>
      <c r="B44" s="2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</row>
    <row r="45" spans="1:15" x14ac:dyDescent="0.25">
      <c r="A45" s="82"/>
      <c r="B45" s="8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5" x14ac:dyDescent="0.25">
      <c r="A46" s="84"/>
      <c r="B46" s="8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ht="104.4" customHeight="1" x14ac:dyDescent="0.25">
      <c r="A47" s="86"/>
      <c r="B47" s="2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91.2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10"/>
      <c r="B49" s="11"/>
      <c r="C49" s="11"/>
      <c r="D49" s="11"/>
      <c r="E49" s="11"/>
      <c r="F49" s="11"/>
      <c r="G49" s="17" t="s">
        <v>40</v>
      </c>
      <c r="H49" s="11"/>
      <c r="I49" s="11"/>
      <c r="J49" s="11"/>
      <c r="K49" s="11"/>
      <c r="L49" s="11"/>
      <c r="M49" s="12"/>
      <c r="N49" s="2"/>
    </row>
    <row r="50" spans="1:14" x14ac:dyDescent="0.2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2"/>
      <c r="N50" s="2"/>
    </row>
    <row r="51" spans="1:14" ht="15" customHeight="1" x14ac:dyDescent="0.25">
      <c r="A51" s="91">
        <v>1</v>
      </c>
      <c r="B51" s="137" t="s">
        <v>78</v>
      </c>
      <c r="C51" s="138"/>
      <c r="D51" s="138"/>
      <c r="E51" s="138"/>
      <c r="F51" s="138"/>
      <c r="G51" s="138"/>
      <c r="H51" s="138"/>
      <c r="I51" s="139"/>
      <c r="J51" s="92" t="s">
        <v>46</v>
      </c>
      <c r="K51" s="92"/>
      <c r="L51" s="92"/>
      <c r="M51" s="92"/>
      <c r="N51" s="60"/>
    </row>
    <row r="52" spans="1:14" ht="15" customHeight="1" x14ac:dyDescent="0.25">
      <c r="A52" s="93">
        <v>2</v>
      </c>
      <c r="B52" s="137" t="s">
        <v>56</v>
      </c>
      <c r="C52" s="138"/>
      <c r="D52" s="138"/>
      <c r="E52" s="138"/>
      <c r="F52" s="138"/>
      <c r="G52" s="138"/>
      <c r="H52" s="138"/>
      <c r="I52" s="139"/>
      <c r="J52" s="92" t="s">
        <v>43</v>
      </c>
      <c r="K52" s="92"/>
      <c r="L52" s="92"/>
      <c r="M52" s="92"/>
      <c r="N52" s="87"/>
    </row>
    <row r="53" spans="1:14" ht="15" customHeight="1" x14ac:dyDescent="0.25">
      <c r="A53" s="97">
        <v>3</v>
      </c>
      <c r="B53" s="140" t="s">
        <v>57</v>
      </c>
      <c r="C53" s="141"/>
      <c r="D53" s="141"/>
      <c r="E53" s="141"/>
      <c r="F53" s="141"/>
      <c r="G53" s="141"/>
      <c r="H53" s="141"/>
      <c r="I53" s="142"/>
      <c r="J53" s="92" t="s">
        <v>47</v>
      </c>
      <c r="K53" s="92"/>
      <c r="L53" s="92"/>
      <c r="M53" s="92"/>
      <c r="N53" s="60"/>
    </row>
    <row r="54" spans="1:14" ht="15" customHeight="1" x14ac:dyDescent="0.25">
      <c r="A54" s="97">
        <v>7</v>
      </c>
      <c r="B54" s="140" t="s">
        <v>58</v>
      </c>
      <c r="C54" s="141"/>
      <c r="D54" s="141"/>
      <c r="E54" s="141"/>
      <c r="F54" s="141"/>
      <c r="G54" s="141"/>
      <c r="H54" s="141"/>
      <c r="I54" s="142"/>
      <c r="J54" s="92" t="s">
        <v>44</v>
      </c>
      <c r="K54" s="92"/>
      <c r="L54" s="92"/>
      <c r="M54" s="92"/>
      <c r="N54" s="60"/>
    </row>
    <row r="55" spans="1:14" ht="15" customHeight="1" x14ac:dyDescent="0.25">
      <c r="A55" s="78">
        <v>26</v>
      </c>
      <c r="B55" s="143" t="s">
        <v>59</v>
      </c>
      <c r="C55" s="144"/>
      <c r="D55" s="144"/>
      <c r="E55" s="144"/>
      <c r="F55" s="144"/>
      <c r="G55" s="144"/>
      <c r="H55" s="144"/>
      <c r="I55" s="145"/>
      <c r="J55" s="92" t="s">
        <v>43</v>
      </c>
      <c r="K55" s="92" t="s">
        <v>46</v>
      </c>
      <c r="L55" s="92"/>
      <c r="M55" s="92"/>
      <c r="N55" s="60"/>
    </row>
    <row r="56" spans="1:14" ht="15" customHeight="1" x14ac:dyDescent="0.25">
      <c r="A56" s="97">
        <v>30</v>
      </c>
      <c r="B56" s="140" t="s">
        <v>60</v>
      </c>
      <c r="C56" s="141"/>
      <c r="D56" s="141"/>
      <c r="E56" s="141"/>
      <c r="F56" s="141"/>
      <c r="G56" s="141"/>
      <c r="H56" s="141"/>
      <c r="I56" s="142"/>
      <c r="J56" s="92" t="s">
        <v>44</v>
      </c>
      <c r="K56" s="92" t="s">
        <v>46</v>
      </c>
      <c r="L56" s="92"/>
      <c r="M56" s="92"/>
      <c r="N56" s="60"/>
    </row>
    <row r="57" spans="1:14" ht="15" customHeight="1" x14ac:dyDescent="0.25">
      <c r="A57" s="78">
        <v>33</v>
      </c>
      <c r="B57" s="143" t="s">
        <v>61</v>
      </c>
      <c r="C57" s="144"/>
      <c r="D57" s="144"/>
      <c r="E57" s="144"/>
      <c r="F57" s="144"/>
      <c r="G57" s="144"/>
      <c r="H57" s="144"/>
      <c r="I57" s="145"/>
      <c r="J57" s="92" t="s">
        <v>43</v>
      </c>
      <c r="K57" s="92" t="s">
        <v>46</v>
      </c>
      <c r="L57" s="92"/>
      <c r="M57" s="92"/>
      <c r="N57" s="60"/>
    </row>
    <row r="58" spans="1:14" ht="15" customHeight="1" x14ac:dyDescent="0.25">
      <c r="A58" s="78">
        <v>43</v>
      </c>
      <c r="B58" s="143" t="s">
        <v>62</v>
      </c>
      <c r="C58" s="144"/>
      <c r="D58" s="144"/>
      <c r="E58" s="144"/>
      <c r="F58" s="144"/>
      <c r="G58" s="144"/>
      <c r="H58" s="144"/>
      <c r="I58" s="145"/>
      <c r="J58" s="92" t="s">
        <v>44</v>
      </c>
      <c r="K58" s="92" t="s">
        <v>55</v>
      </c>
      <c r="L58" s="92"/>
      <c r="M58" s="92"/>
      <c r="N58" s="60"/>
    </row>
    <row r="59" spans="1:14" ht="15" customHeight="1" x14ac:dyDescent="0.25">
      <c r="A59" s="78">
        <v>44</v>
      </c>
      <c r="B59" s="143" t="s">
        <v>63</v>
      </c>
      <c r="C59" s="144"/>
      <c r="D59" s="144"/>
      <c r="E59" s="144"/>
      <c r="F59" s="144"/>
      <c r="G59" s="144"/>
      <c r="H59" s="144"/>
      <c r="I59" s="145"/>
      <c r="J59" s="92" t="s">
        <v>43</v>
      </c>
      <c r="K59" s="92" t="s">
        <v>55</v>
      </c>
      <c r="L59" s="92"/>
      <c r="M59" s="92"/>
      <c r="N59" s="60"/>
    </row>
    <row r="60" spans="1:14" ht="15" customHeight="1" x14ac:dyDescent="0.25">
      <c r="A60" s="93">
        <v>52</v>
      </c>
      <c r="B60" s="137" t="s">
        <v>64</v>
      </c>
      <c r="C60" s="138"/>
      <c r="D60" s="138"/>
      <c r="E60" s="138"/>
      <c r="F60" s="138"/>
      <c r="G60" s="138"/>
      <c r="H60" s="138"/>
      <c r="I60" s="139"/>
      <c r="J60" s="92" t="s">
        <v>46</v>
      </c>
      <c r="K60" s="92" t="s">
        <v>47</v>
      </c>
      <c r="L60" s="92"/>
      <c r="M60" s="92"/>
      <c r="N60" s="88"/>
    </row>
    <row r="61" spans="1:14" ht="15" customHeight="1" x14ac:dyDescent="0.25">
      <c r="A61" s="93">
        <v>55</v>
      </c>
      <c r="B61" s="137" t="s">
        <v>65</v>
      </c>
      <c r="C61" s="138"/>
      <c r="D61" s="138"/>
      <c r="E61" s="138"/>
      <c r="F61" s="138"/>
      <c r="G61" s="138"/>
      <c r="H61" s="138"/>
      <c r="I61" s="139"/>
      <c r="J61" s="92" t="s">
        <v>55</v>
      </c>
      <c r="K61" s="92" t="s">
        <v>43</v>
      </c>
      <c r="L61" s="92"/>
      <c r="M61" s="92"/>
      <c r="N61" s="88"/>
    </row>
    <row r="62" spans="1:14" ht="15" customHeight="1" x14ac:dyDescent="0.25">
      <c r="A62" s="93">
        <v>56</v>
      </c>
      <c r="B62" s="137" t="s">
        <v>66</v>
      </c>
      <c r="C62" s="138"/>
      <c r="D62" s="138"/>
      <c r="E62" s="138"/>
      <c r="F62" s="138"/>
      <c r="G62" s="138"/>
      <c r="H62" s="138"/>
      <c r="I62" s="139"/>
      <c r="J62" s="92" t="s">
        <v>55</v>
      </c>
      <c r="K62" s="92"/>
      <c r="L62" s="92"/>
      <c r="M62" s="92"/>
      <c r="N62" s="2"/>
    </row>
    <row r="63" spans="1:14" ht="15" customHeight="1" x14ac:dyDescent="0.25">
      <c r="A63" s="93">
        <v>57</v>
      </c>
      <c r="B63" s="137" t="s">
        <v>67</v>
      </c>
      <c r="C63" s="138"/>
      <c r="D63" s="138"/>
      <c r="E63" s="138"/>
      <c r="F63" s="138"/>
      <c r="G63" s="138"/>
      <c r="H63" s="138"/>
      <c r="I63" s="139"/>
      <c r="J63" s="92" t="s">
        <v>46</v>
      </c>
      <c r="K63" s="92" t="s">
        <v>44</v>
      </c>
      <c r="L63" s="92"/>
      <c r="M63" s="92"/>
      <c r="N63" s="88"/>
    </row>
    <row r="64" spans="1:14" ht="15" customHeight="1" x14ac:dyDescent="0.25">
      <c r="A64" s="93">
        <v>59</v>
      </c>
      <c r="B64" s="137" t="s">
        <v>68</v>
      </c>
      <c r="C64" s="138"/>
      <c r="D64" s="138"/>
      <c r="E64" s="138"/>
      <c r="F64" s="138"/>
      <c r="G64" s="138"/>
      <c r="H64" s="138"/>
      <c r="I64" s="139"/>
      <c r="J64" s="92" t="s">
        <v>44</v>
      </c>
      <c r="K64" s="92"/>
      <c r="L64" s="92"/>
      <c r="M64" s="92"/>
      <c r="N64" s="2"/>
    </row>
    <row r="65" spans="1:26" ht="15" customHeight="1" x14ac:dyDescent="0.25">
      <c r="A65" s="93">
        <v>61</v>
      </c>
      <c r="B65" s="137" t="s">
        <v>69</v>
      </c>
      <c r="C65" s="138"/>
      <c r="D65" s="138"/>
      <c r="E65" s="138"/>
      <c r="F65" s="138"/>
      <c r="G65" s="138"/>
      <c r="H65" s="138"/>
      <c r="I65" s="139"/>
      <c r="J65" s="92" t="s">
        <v>47</v>
      </c>
      <c r="K65" s="92"/>
      <c r="L65" s="92"/>
      <c r="M65" s="92"/>
      <c r="N65" s="89"/>
      <c r="Z65" s="62"/>
    </row>
    <row r="66" spans="1:26" ht="15" customHeight="1" x14ac:dyDescent="0.25">
      <c r="A66" s="91">
        <v>67</v>
      </c>
      <c r="B66" s="134" t="s">
        <v>70</v>
      </c>
      <c r="C66" s="134"/>
      <c r="D66" s="134"/>
      <c r="E66" s="134"/>
      <c r="F66" s="134"/>
      <c r="G66" s="134"/>
      <c r="H66" s="134"/>
      <c r="I66" s="134"/>
      <c r="J66" s="92" t="s">
        <v>55</v>
      </c>
      <c r="K66" s="92"/>
      <c r="L66" s="92"/>
      <c r="M66" s="92"/>
      <c r="N66" s="2"/>
    </row>
    <row r="67" spans="1:26" ht="15" customHeight="1" x14ac:dyDescent="0.25">
      <c r="A67" s="91">
        <v>70</v>
      </c>
      <c r="B67" s="134" t="s">
        <v>71</v>
      </c>
      <c r="C67" s="134"/>
      <c r="D67" s="134"/>
      <c r="E67" s="134"/>
      <c r="F67" s="134"/>
      <c r="G67" s="134"/>
      <c r="H67" s="134"/>
      <c r="I67" s="134"/>
      <c r="J67" s="92" t="s">
        <v>44</v>
      </c>
      <c r="K67" s="92" t="s">
        <v>47</v>
      </c>
      <c r="L67" s="92"/>
      <c r="M67" s="92"/>
      <c r="N67" s="2"/>
    </row>
    <row r="68" spans="1:26" ht="15" customHeight="1" x14ac:dyDescent="0.25">
      <c r="A68" s="91">
        <v>71</v>
      </c>
      <c r="B68" s="134" t="s">
        <v>72</v>
      </c>
      <c r="C68" s="134"/>
      <c r="D68" s="134"/>
      <c r="E68" s="134"/>
      <c r="F68" s="134"/>
      <c r="G68" s="134"/>
      <c r="H68" s="134"/>
      <c r="I68" s="134"/>
      <c r="J68" s="92" t="s">
        <v>45</v>
      </c>
      <c r="K68" s="92"/>
      <c r="L68" s="92"/>
      <c r="M68" s="92"/>
      <c r="N68" s="2"/>
    </row>
    <row r="69" spans="1:26" ht="15" customHeight="1" x14ac:dyDescent="0.25">
      <c r="A69" s="91">
        <v>73</v>
      </c>
      <c r="B69" s="134" t="s">
        <v>73</v>
      </c>
      <c r="C69" s="134"/>
      <c r="D69" s="134"/>
      <c r="E69" s="134"/>
      <c r="F69" s="134"/>
      <c r="G69" s="134"/>
      <c r="H69" s="134"/>
      <c r="I69" s="134"/>
      <c r="J69" s="92" t="s">
        <v>45</v>
      </c>
      <c r="K69" s="92"/>
      <c r="L69" s="92"/>
      <c r="M69" s="92"/>
      <c r="N69" s="88"/>
    </row>
    <row r="70" spans="1:26" ht="15" customHeight="1" x14ac:dyDescent="0.25">
      <c r="A70" s="91">
        <v>75</v>
      </c>
      <c r="B70" s="134" t="s">
        <v>74</v>
      </c>
      <c r="C70" s="134"/>
      <c r="D70" s="134"/>
      <c r="E70" s="134"/>
      <c r="F70" s="134"/>
      <c r="G70" s="134"/>
      <c r="H70" s="134"/>
      <c r="I70" s="134"/>
      <c r="J70" s="92" t="s">
        <v>43</v>
      </c>
      <c r="K70" s="92" t="s">
        <v>46</v>
      </c>
      <c r="L70" s="92"/>
      <c r="M70" s="92"/>
      <c r="N70" s="88"/>
    </row>
    <row r="71" spans="1:26" ht="15" customHeight="1" x14ac:dyDescent="0.25">
      <c r="A71" s="91">
        <v>76</v>
      </c>
      <c r="B71" s="134" t="s">
        <v>75</v>
      </c>
      <c r="C71" s="134"/>
      <c r="D71" s="134"/>
      <c r="E71" s="134"/>
      <c r="F71" s="134"/>
      <c r="G71" s="134"/>
      <c r="H71" s="134"/>
      <c r="I71" s="134"/>
      <c r="J71" s="92" t="s">
        <v>43</v>
      </c>
      <c r="K71" s="92" t="s">
        <v>46</v>
      </c>
      <c r="L71" s="92"/>
      <c r="M71" s="92"/>
      <c r="N71" s="90"/>
    </row>
    <row r="72" spans="1:26" ht="15" customHeight="1" x14ac:dyDescent="0.25">
      <c r="A72" s="97">
        <v>78</v>
      </c>
      <c r="B72" s="140" t="s">
        <v>80</v>
      </c>
      <c r="C72" s="141"/>
      <c r="D72" s="141"/>
      <c r="E72" s="141"/>
      <c r="F72" s="141"/>
      <c r="G72" s="141"/>
      <c r="H72" s="141"/>
      <c r="I72" s="142"/>
      <c r="J72" s="92" t="s">
        <v>55</v>
      </c>
      <c r="K72" s="92"/>
      <c r="L72" s="92"/>
      <c r="M72" s="92"/>
      <c r="N72" s="90"/>
      <c r="P72" s="71"/>
      <c r="Q72" s="71"/>
      <c r="R72" s="71"/>
      <c r="S72" s="71"/>
      <c r="T72" s="71"/>
      <c r="U72" s="71"/>
      <c r="V72" s="71"/>
    </row>
    <row r="73" spans="1:26" ht="15" customHeight="1" x14ac:dyDescent="0.25">
      <c r="A73" s="97">
        <v>79</v>
      </c>
      <c r="B73" s="140" t="s">
        <v>81</v>
      </c>
      <c r="C73" s="141"/>
      <c r="D73" s="141"/>
      <c r="E73" s="141"/>
      <c r="F73" s="141"/>
      <c r="G73" s="141"/>
      <c r="H73" s="141"/>
      <c r="I73" s="142"/>
      <c r="J73" s="92" t="s">
        <v>44</v>
      </c>
      <c r="K73" s="92" t="s">
        <v>46</v>
      </c>
      <c r="L73" s="92"/>
      <c r="M73" s="92"/>
      <c r="N73" s="90"/>
      <c r="P73" s="60"/>
      <c r="Q73" s="60"/>
      <c r="R73" s="60"/>
      <c r="S73" s="60"/>
      <c r="T73" s="60"/>
      <c r="U73" s="60"/>
      <c r="V73" s="60"/>
      <c r="Y73" s="68"/>
    </row>
    <row r="74" spans="1:26" ht="15" customHeight="1" x14ac:dyDescent="0.25">
      <c r="A74" s="97">
        <v>80</v>
      </c>
      <c r="B74" s="140" t="s">
        <v>82</v>
      </c>
      <c r="C74" s="141"/>
      <c r="D74" s="141"/>
      <c r="E74" s="141"/>
      <c r="F74" s="141"/>
      <c r="G74" s="141"/>
      <c r="H74" s="141"/>
      <c r="I74" s="142"/>
      <c r="J74" s="92" t="s">
        <v>45</v>
      </c>
      <c r="K74" s="92"/>
      <c r="L74" s="92"/>
      <c r="M74" s="92"/>
      <c r="N74" s="90"/>
      <c r="O74" s="51" t="s">
        <v>43</v>
      </c>
      <c r="P74" s="63"/>
      <c r="Q74" s="63"/>
      <c r="R74" s="63"/>
      <c r="S74" s="63"/>
      <c r="T74" s="63"/>
      <c r="U74" s="63"/>
    </row>
    <row r="75" spans="1:26" ht="15" customHeight="1" x14ac:dyDescent="0.25">
      <c r="A75" s="97">
        <v>81</v>
      </c>
      <c r="B75" s="140" t="s">
        <v>86</v>
      </c>
      <c r="C75" s="141"/>
      <c r="D75" s="141"/>
      <c r="E75" s="141"/>
      <c r="F75" s="141"/>
      <c r="G75" s="141"/>
      <c r="H75" s="141"/>
      <c r="I75" s="142"/>
      <c r="J75" s="92" t="s">
        <v>46</v>
      </c>
      <c r="K75" s="92" t="s">
        <v>43</v>
      </c>
      <c r="L75" s="92"/>
      <c r="M75" s="92"/>
      <c r="N75" s="90"/>
      <c r="O75" s="51" t="s">
        <v>44</v>
      </c>
      <c r="P75" s="63"/>
      <c r="Q75" s="63"/>
      <c r="R75" s="63"/>
      <c r="S75" s="63"/>
      <c r="T75" s="63"/>
      <c r="U75" s="63"/>
    </row>
    <row r="76" spans="1:26" ht="15" customHeight="1" x14ac:dyDescent="0.25">
      <c r="A76" s="78">
        <v>82</v>
      </c>
      <c r="B76" s="143" t="s">
        <v>83</v>
      </c>
      <c r="C76" s="144"/>
      <c r="D76" s="144"/>
      <c r="E76" s="144"/>
      <c r="F76" s="144"/>
      <c r="G76" s="144"/>
      <c r="H76" s="144"/>
      <c r="I76" s="145"/>
      <c r="J76" s="92" t="s">
        <v>47</v>
      </c>
      <c r="K76" s="92"/>
      <c r="L76" s="92"/>
      <c r="M76" s="92"/>
      <c r="N76" s="88"/>
      <c r="O76" s="51" t="s">
        <v>45</v>
      </c>
      <c r="P76" s="63"/>
      <c r="Q76" s="63"/>
      <c r="R76" s="63"/>
      <c r="S76" s="63"/>
      <c r="T76" s="63"/>
      <c r="U76" s="63"/>
    </row>
    <row r="77" spans="1:26" ht="15" customHeight="1" x14ac:dyDescent="0.25">
      <c r="A77" s="78">
        <v>83</v>
      </c>
      <c r="B77" s="143" t="s">
        <v>87</v>
      </c>
      <c r="C77" s="144"/>
      <c r="D77" s="144"/>
      <c r="E77" s="144"/>
      <c r="F77" s="144"/>
      <c r="G77" s="144"/>
      <c r="H77" s="144"/>
      <c r="I77" s="145"/>
      <c r="J77" s="92" t="s">
        <v>43</v>
      </c>
      <c r="K77" s="92" t="s">
        <v>46</v>
      </c>
      <c r="L77" s="92"/>
      <c r="M77" s="92"/>
      <c r="N77" s="88"/>
      <c r="O77" s="51" t="s">
        <v>46</v>
      </c>
      <c r="P77" s="63"/>
      <c r="Q77" s="63"/>
      <c r="R77" s="63"/>
      <c r="S77" s="63"/>
      <c r="T77" s="63"/>
      <c r="U77" s="63"/>
    </row>
    <row r="78" spans="1:26" ht="15" customHeight="1" x14ac:dyDescent="0.25">
      <c r="A78" s="78">
        <v>84</v>
      </c>
      <c r="B78" s="143" t="s">
        <v>102</v>
      </c>
      <c r="C78" s="144"/>
      <c r="D78" s="144"/>
      <c r="E78" s="144"/>
      <c r="F78" s="144"/>
      <c r="G78" s="144"/>
      <c r="H78" s="144"/>
      <c r="I78" s="145"/>
      <c r="J78" s="92" t="s">
        <v>43</v>
      </c>
      <c r="K78" s="92" t="s">
        <v>47</v>
      </c>
      <c r="L78" s="92"/>
      <c r="M78" s="92"/>
      <c r="N78" s="88"/>
      <c r="O78" s="51" t="s">
        <v>55</v>
      </c>
      <c r="P78" s="63"/>
      <c r="Q78" s="63"/>
      <c r="R78" s="63"/>
      <c r="S78" s="63"/>
      <c r="T78" s="63"/>
      <c r="U78" s="63"/>
    </row>
    <row r="79" spans="1:26" ht="15" customHeight="1" x14ac:dyDescent="0.25">
      <c r="A79" s="78">
        <v>85</v>
      </c>
      <c r="B79" s="143" t="s">
        <v>88</v>
      </c>
      <c r="C79" s="144"/>
      <c r="D79" s="144"/>
      <c r="E79" s="144"/>
      <c r="F79" s="144"/>
      <c r="G79" s="144"/>
      <c r="H79" s="144"/>
      <c r="I79" s="145"/>
      <c r="J79" s="92" t="s">
        <v>47</v>
      </c>
      <c r="K79" s="92"/>
      <c r="L79" s="92"/>
      <c r="M79" s="92"/>
      <c r="N79" s="88"/>
      <c r="O79" s="51" t="s">
        <v>47</v>
      </c>
      <c r="P79" s="63"/>
      <c r="Q79" s="63"/>
      <c r="R79" s="63"/>
      <c r="S79" s="63"/>
      <c r="T79" s="63"/>
      <c r="U79" s="63"/>
    </row>
    <row r="80" spans="1:26" ht="15" customHeight="1" x14ac:dyDescent="0.25">
      <c r="A80" s="78">
        <v>86</v>
      </c>
      <c r="B80" s="143" t="s">
        <v>89</v>
      </c>
      <c r="C80" s="144"/>
      <c r="D80" s="144"/>
      <c r="E80" s="144"/>
      <c r="F80" s="144"/>
      <c r="G80" s="144"/>
      <c r="H80" s="144"/>
      <c r="I80" s="145"/>
      <c r="J80" s="92" t="s">
        <v>43</v>
      </c>
      <c r="K80" s="92"/>
      <c r="L80" s="92"/>
      <c r="M80" s="92"/>
      <c r="N80" s="88"/>
      <c r="P80" s="63"/>
      <c r="Q80" s="63"/>
      <c r="R80" s="63"/>
      <c r="S80" s="63"/>
      <c r="T80" s="63"/>
      <c r="U80" s="63"/>
    </row>
    <row r="81" spans="1:22" ht="15" customHeight="1" x14ac:dyDescent="0.25">
      <c r="A81" s="93">
        <v>87</v>
      </c>
      <c r="B81" s="137" t="s">
        <v>90</v>
      </c>
      <c r="C81" s="138"/>
      <c r="D81" s="138"/>
      <c r="E81" s="138"/>
      <c r="F81" s="138"/>
      <c r="G81" s="138"/>
      <c r="H81" s="138"/>
      <c r="I81" s="139"/>
      <c r="J81" s="92" t="s">
        <v>43</v>
      </c>
      <c r="K81" s="92" t="s">
        <v>55</v>
      </c>
      <c r="L81" s="92"/>
      <c r="M81" s="92"/>
      <c r="N81" s="88"/>
      <c r="P81" s="63"/>
      <c r="Q81" s="63"/>
      <c r="R81" s="63"/>
      <c r="S81" s="63"/>
      <c r="T81" s="63"/>
      <c r="U81" s="63"/>
    </row>
    <row r="82" spans="1:22" s="21" customFormat="1" ht="15" customHeight="1" x14ac:dyDescent="0.25">
      <c r="A82" s="93">
        <v>89</v>
      </c>
      <c r="B82" s="143" t="s">
        <v>103</v>
      </c>
      <c r="C82" s="144"/>
      <c r="D82" s="144"/>
      <c r="E82" s="144"/>
      <c r="F82" s="144"/>
      <c r="G82" s="144"/>
      <c r="H82" s="144"/>
      <c r="I82" s="145"/>
      <c r="J82" s="92" t="s">
        <v>46</v>
      </c>
      <c r="K82" s="92"/>
      <c r="L82" s="92"/>
      <c r="M82" s="92"/>
      <c r="N82" s="88"/>
      <c r="O82"/>
      <c r="P82" s="63"/>
      <c r="Q82" s="70"/>
      <c r="R82" s="63"/>
      <c r="S82" s="70"/>
      <c r="T82" s="63"/>
      <c r="U82" s="63"/>
      <c r="V82"/>
    </row>
    <row r="83" spans="1:22" ht="10.050000000000001" customHeight="1" x14ac:dyDescent="0.25">
      <c r="A83" s="94"/>
      <c r="B83" s="94"/>
      <c r="C83" s="108"/>
      <c r="D83" s="108"/>
      <c r="E83" s="108"/>
      <c r="F83" s="108"/>
      <c r="G83" s="108"/>
      <c r="H83" s="108"/>
      <c r="I83" s="109"/>
      <c r="J83" s="92"/>
      <c r="K83" s="92"/>
      <c r="L83" s="92"/>
      <c r="M83" s="92"/>
      <c r="N83" s="88"/>
      <c r="P83" s="70"/>
      <c r="Q83" s="63"/>
      <c r="R83" s="70"/>
      <c r="S83" s="63"/>
      <c r="T83" s="63"/>
      <c r="U83" s="63"/>
    </row>
    <row r="84" spans="1:22" ht="10.050000000000001" customHeight="1" x14ac:dyDescent="0.25">
      <c r="A84" s="94"/>
      <c r="B84" s="94"/>
      <c r="C84" s="108"/>
      <c r="D84" s="108"/>
      <c r="E84" s="108"/>
      <c r="F84" s="108"/>
      <c r="G84" s="108"/>
      <c r="H84" s="108"/>
      <c r="I84" s="109"/>
      <c r="J84" s="92"/>
      <c r="K84" s="92"/>
      <c r="L84" s="92"/>
      <c r="M84" s="92"/>
      <c r="N84" s="88"/>
      <c r="O84" s="20"/>
      <c r="P84" s="70"/>
      <c r="Q84" s="63"/>
      <c r="R84" s="70"/>
      <c r="S84" s="70"/>
      <c r="T84" s="63"/>
      <c r="U84" s="63"/>
    </row>
    <row r="85" spans="1:22" ht="10.050000000000001" customHeight="1" x14ac:dyDescent="0.25">
      <c r="A85" s="94"/>
      <c r="B85" s="94"/>
      <c r="C85" s="108"/>
      <c r="D85" s="108"/>
      <c r="E85" s="108"/>
      <c r="F85" s="108"/>
      <c r="G85" s="108"/>
      <c r="H85" s="108"/>
      <c r="I85" s="109"/>
      <c r="J85" s="92"/>
      <c r="K85" s="92"/>
      <c r="L85" s="92"/>
      <c r="M85" s="92"/>
      <c r="N85" s="88"/>
      <c r="O85" s="20"/>
      <c r="P85" s="63"/>
      <c r="Q85" s="63"/>
      <c r="R85" s="63"/>
      <c r="S85" s="70"/>
      <c r="T85" s="70"/>
      <c r="U85" s="63"/>
    </row>
    <row r="86" spans="1:22" ht="10.050000000000001" customHeight="1" x14ac:dyDescent="0.25">
      <c r="A86" s="94"/>
      <c r="B86" s="94"/>
      <c r="C86" s="108"/>
      <c r="D86" s="108"/>
      <c r="E86" s="108"/>
      <c r="F86" s="108"/>
      <c r="G86" s="108"/>
      <c r="H86" s="108"/>
      <c r="I86" s="109"/>
      <c r="J86" s="92"/>
      <c r="K86" s="92"/>
      <c r="L86" s="92"/>
      <c r="M86" s="92"/>
      <c r="N86" s="88"/>
      <c r="P86" s="63"/>
      <c r="Q86" s="63"/>
      <c r="R86" s="63"/>
      <c r="S86" s="63"/>
      <c r="T86" s="63"/>
      <c r="U86" s="63"/>
    </row>
    <row r="87" spans="1:22" ht="10.050000000000001" customHeight="1" x14ac:dyDescent="0.25">
      <c r="A87" s="94"/>
      <c r="B87" s="94"/>
      <c r="C87" s="108"/>
      <c r="D87" s="108"/>
      <c r="E87" s="108"/>
      <c r="F87" s="108"/>
      <c r="G87" s="108"/>
      <c r="H87" s="108"/>
      <c r="I87" s="109"/>
      <c r="J87" s="92"/>
      <c r="K87" s="92"/>
      <c r="L87" s="92"/>
      <c r="M87" s="92"/>
      <c r="N87" s="88"/>
      <c r="P87" s="63"/>
      <c r="Q87" s="63"/>
      <c r="R87" s="70"/>
      <c r="S87" s="63"/>
      <c r="T87" s="70"/>
      <c r="U87" s="63"/>
    </row>
    <row r="88" spans="1:22" ht="10.050000000000001" customHeight="1" x14ac:dyDescent="0.25">
      <c r="A88" s="102"/>
      <c r="B88" s="134"/>
      <c r="C88" s="134"/>
      <c r="D88" s="134"/>
      <c r="E88" s="134"/>
      <c r="F88" s="134"/>
      <c r="G88" s="134"/>
      <c r="H88" s="134"/>
      <c r="I88" s="134"/>
      <c r="J88" s="92"/>
      <c r="K88" s="92"/>
      <c r="L88" s="92"/>
      <c r="M88" s="92"/>
      <c r="N88" s="88"/>
      <c r="P88" s="63"/>
      <c r="Q88" s="63"/>
      <c r="R88" s="63"/>
      <c r="S88" s="63"/>
      <c r="T88" s="63"/>
      <c r="U88" s="63"/>
    </row>
    <row r="89" spans="1:22" ht="10.050000000000001" customHeight="1" x14ac:dyDescent="0.25">
      <c r="A89" s="102"/>
      <c r="B89" s="134"/>
      <c r="C89" s="134"/>
      <c r="D89" s="134"/>
      <c r="E89" s="134"/>
      <c r="F89" s="134"/>
      <c r="G89" s="134"/>
      <c r="H89" s="134"/>
      <c r="I89" s="134"/>
      <c r="J89" s="92"/>
      <c r="K89" s="92"/>
      <c r="L89" s="92"/>
      <c r="M89" s="92"/>
      <c r="N89" s="88"/>
      <c r="P89" s="63"/>
      <c r="Q89" s="63"/>
      <c r="R89" s="70"/>
      <c r="S89" s="70"/>
      <c r="T89" s="63"/>
      <c r="U89" s="63"/>
    </row>
    <row r="90" spans="1:22" ht="10.050000000000001" customHeight="1" x14ac:dyDescent="0.25">
      <c r="A90" s="102"/>
      <c r="B90" s="134"/>
      <c r="C90" s="134"/>
      <c r="D90" s="134"/>
      <c r="E90" s="134"/>
      <c r="F90" s="134"/>
      <c r="G90" s="134"/>
      <c r="H90" s="134"/>
      <c r="I90" s="134"/>
      <c r="J90" s="92"/>
      <c r="K90" s="92"/>
      <c r="L90" s="92"/>
      <c r="M90" s="92"/>
      <c r="N90" s="58"/>
      <c r="P90" s="63"/>
      <c r="Q90" s="63"/>
      <c r="R90" s="63"/>
      <c r="S90" s="63"/>
      <c r="T90" s="63"/>
      <c r="U90" s="63"/>
    </row>
    <row r="91" spans="1:22" ht="10.050000000000001" customHeight="1" x14ac:dyDescent="0.25">
      <c r="A91" s="102"/>
      <c r="B91" s="134"/>
      <c r="C91" s="134"/>
      <c r="D91" s="134"/>
      <c r="E91" s="134"/>
      <c r="F91" s="134"/>
      <c r="G91" s="134"/>
      <c r="H91" s="134"/>
      <c r="I91" s="134"/>
      <c r="J91" s="92"/>
      <c r="K91" s="92"/>
      <c r="L91" s="92"/>
      <c r="M91" s="92"/>
      <c r="N91" s="58"/>
      <c r="P91" s="63"/>
      <c r="Q91" s="63"/>
      <c r="R91" s="63"/>
      <c r="S91" s="63"/>
      <c r="T91" s="63"/>
      <c r="U91" s="63"/>
    </row>
    <row r="92" spans="1:22" ht="10.050000000000001" customHeight="1" x14ac:dyDescent="0.25">
      <c r="A92" s="102"/>
      <c r="B92" s="134"/>
      <c r="C92" s="134"/>
      <c r="D92" s="134"/>
      <c r="E92" s="134"/>
      <c r="F92" s="134"/>
      <c r="G92" s="134"/>
      <c r="H92" s="134"/>
      <c r="I92" s="134"/>
      <c r="J92" s="92"/>
      <c r="K92" s="92"/>
      <c r="L92" s="92"/>
      <c r="M92" s="92"/>
      <c r="N92" s="58"/>
      <c r="P92" s="69"/>
      <c r="Q92" s="63"/>
      <c r="R92" s="69"/>
      <c r="S92" s="63"/>
      <c r="T92" s="69"/>
      <c r="U92" s="69"/>
    </row>
    <row r="93" spans="1:22" ht="10.050000000000001" customHeight="1" x14ac:dyDescent="0.25">
      <c r="A93" s="102"/>
      <c r="B93" s="134"/>
      <c r="C93" s="134"/>
      <c r="D93" s="134"/>
      <c r="E93" s="134"/>
      <c r="F93" s="134"/>
      <c r="G93" s="134"/>
      <c r="H93" s="134"/>
      <c r="I93" s="134"/>
      <c r="J93" s="92"/>
      <c r="K93" s="92"/>
      <c r="L93" s="92"/>
      <c r="M93" s="92"/>
      <c r="N93" s="58"/>
      <c r="P93" s="69"/>
      <c r="Q93" s="69"/>
      <c r="R93" s="69"/>
      <c r="S93" s="70"/>
      <c r="T93" s="69"/>
      <c r="U93" s="69"/>
    </row>
    <row r="94" spans="1:22" ht="10.050000000000001" customHeight="1" x14ac:dyDescent="0.25">
      <c r="A94" s="93"/>
      <c r="B94" s="94"/>
      <c r="C94" s="98"/>
      <c r="D94" s="98"/>
      <c r="E94" s="98"/>
      <c r="F94" s="98"/>
      <c r="G94" s="98"/>
      <c r="H94" s="98"/>
      <c r="I94" s="99"/>
      <c r="J94" s="92"/>
      <c r="K94" s="92"/>
      <c r="L94" s="92"/>
      <c r="M94" s="92"/>
      <c r="N94" s="58"/>
      <c r="P94" s="70"/>
      <c r="Q94" s="69"/>
      <c r="R94" s="69"/>
      <c r="S94" s="70"/>
      <c r="T94" s="69"/>
      <c r="U94" s="69"/>
    </row>
    <row r="95" spans="1:22" ht="10.050000000000001" customHeight="1" x14ac:dyDescent="0.25">
      <c r="A95" s="93"/>
      <c r="B95" s="94"/>
      <c r="C95" s="98"/>
      <c r="D95" s="98"/>
      <c r="E95" s="98"/>
      <c r="F95" s="98"/>
      <c r="G95" s="98"/>
      <c r="H95" s="98"/>
      <c r="I95" s="99"/>
      <c r="J95" s="92"/>
      <c r="K95" s="92"/>
      <c r="L95" s="92"/>
      <c r="M95" s="92"/>
      <c r="N95" s="58"/>
      <c r="P95" s="70"/>
      <c r="Q95" s="69"/>
      <c r="R95" s="69"/>
      <c r="S95" s="69"/>
      <c r="T95" s="69"/>
      <c r="U95" s="69"/>
    </row>
    <row r="96" spans="1:22" ht="10.050000000000001" customHeight="1" x14ac:dyDescent="0.25">
      <c r="A96" s="93"/>
      <c r="B96" s="94"/>
      <c r="C96" s="98"/>
      <c r="D96" s="98"/>
      <c r="E96" s="98"/>
      <c r="F96" s="98"/>
      <c r="G96" s="98"/>
      <c r="H96" s="98"/>
      <c r="I96" s="99"/>
      <c r="J96" s="92"/>
      <c r="K96" s="92"/>
      <c r="L96" s="92"/>
      <c r="M96" s="92"/>
      <c r="N96" s="58"/>
      <c r="P96" s="69"/>
      <c r="Q96" s="69"/>
      <c r="R96" s="70"/>
      <c r="S96" s="70"/>
      <c r="T96" s="69"/>
      <c r="U96" s="69"/>
    </row>
    <row r="97" spans="1:21" s="51" customFormat="1" ht="10.050000000000001" customHeight="1" x14ac:dyDescent="0.25">
      <c r="A97" s="94"/>
      <c r="B97" s="94"/>
      <c r="C97" s="98"/>
      <c r="D97" s="98"/>
      <c r="E97" s="98"/>
      <c r="F97" s="98"/>
      <c r="G97" s="98"/>
      <c r="H97" s="98"/>
      <c r="I97" s="99"/>
      <c r="J97" s="92"/>
      <c r="K97" s="92"/>
      <c r="L97" s="92"/>
      <c r="M97" s="92"/>
      <c r="N97" s="58"/>
      <c r="P97" s="67"/>
      <c r="Q97" s="67"/>
      <c r="R97" s="67"/>
      <c r="S97" s="67"/>
      <c r="T97" s="66"/>
      <c r="U97" s="67"/>
    </row>
    <row r="98" spans="1:21" ht="10.050000000000001" customHeight="1" x14ac:dyDescent="0.25">
      <c r="A98" s="94"/>
      <c r="B98" s="94"/>
      <c r="C98" s="98"/>
      <c r="D98" s="98"/>
      <c r="E98" s="98"/>
      <c r="F98" s="98"/>
      <c r="G98" s="98"/>
      <c r="H98" s="98"/>
      <c r="I98" s="99"/>
      <c r="J98" s="92"/>
      <c r="K98" s="92"/>
      <c r="L98" s="92"/>
      <c r="M98" s="92"/>
      <c r="N98" s="58"/>
      <c r="P98" s="67"/>
      <c r="Q98" s="66"/>
      <c r="R98" s="67"/>
      <c r="S98" s="66"/>
      <c r="T98" s="67"/>
      <c r="U98" s="67"/>
    </row>
    <row r="99" spans="1:21" ht="10.050000000000001" customHeight="1" x14ac:dyDescent="0.25">
      <c r="A99" s="94"/>
      <c r="B99" s="94"/>
      <c r="C99" s="98"/>
      <c r="D99" s="98"/>
      <c r="E99" s="98"/>
      <c r="F99" s="98"/>
      <c r="G99" s="98"/>
      <c r="H99" s="98"/>
      <c r="I99" s="99"/>
      <c r="J99" s="92"/>
      <c r="K99" s="92"/>
      <c r="L99" s="92"/>
      <c r="M99" s="92"/>
      <c r="N99" s="58"/>
      <c r="P99" s="67"/>
      <c r="Q99" s="67"/>
      <c r="R99" s="66"/>
      <c r="S99" s="67"/>
      <c r="T99" s="66"/>
      <c r="U99" s="67"/>
    </row>
    <row r="100" spans="1:21" ht="10.050000000000001" customHeight="1" x14ac:dyDescent="0.25">
      <c r="A100" s="146"/>
      <c r="B100" s="100"/>
      <c r="C100" s="100"/>
      <c r="D100" s="100"/>
      <c r="E100" s="100"/>
      <c r="F100" s="100"/>
      <c r="G100" s="100"/>
      <c r="H100" s="100"/>
      <c r="I100" s="100"/>
      <c r="J100" s="101"/>
      <c r="K100" s="101"/>
      <c r="L100" s="101"/>
      <c r="M100" s="101"/>
      <c r="N100" s="58"/>
      <c r="P100" s="66"/>
      <c r="Q100" s="66"/>
      <c r="R100" s="66"/>
      <c r="S100" s="66"/>
      <c r="T100" s="66"/>
      <c r="U100" s="66"/>
    </row>
    <row r="101" spans="1:21" ht="9.6" customHeight="1" x14ac:dyDescent="0.25">
      <c r="A101" s="147"/>
      <c r="B101" s="100"/>
      <c r="C101" s="100"/>
      <c r="D101" s="100"/>
      <c r="E101" s="100"/>
      <c r="F101" s="100"/>
      <c r="G101" s="100"/>
      <c r="H101" s="100"/>
      <c r="I101" s="100"/>
      <c r="J101" s="101"/>
      <c r="K101" s="101"/>
      <c r="L101" s="101"/>
      <c r="M101" s="101"/>
      <c r="N101" s="58"/>
      <c r="P101" s="66"/>
      <c r="Q101" s="66"/>
      <c r="R101" s="66"/>
      <c r="S101" s="66"/>
      <c r="T101" s="66"/>
      <c r="U101" s="66"/>
    </row>
    <row r="102" spans="1:21" ht="10.199999999999999" customHeight="1" x14ac:dyDescent="0.25">
      <c r="A102" s="147"/>
      <c r="B102" s="100"/>
      <c r="C102" s="100"/>
      <c r="D102" s="100"/>
      <c r="E102" s="100"/>
      <c r="F102" s="100"/>
      <c r="G102" s="100"/>
      <c r="H102" s="100"/>
      <c r="I102" s="100"/>
      <c r="J102" s="101"/>
      <c r="K102" s="101"/>
      <c r="L102" s="101"/>
      <c r="M102" s="101"/>
      <c r="N102" s="58"/>
      <c r="P102" s="66"/>
      <c r="Q102" s="66"/>
      <c r="R102" s="66"/>
      <c r="S102" s="66"/>
      <c r="T102" s="66"/>
      <c r="U102" s="66"/>
    </row>
    <row r="103" spans="1:21" ht="87" customHeight="1" x14ac:dyDescent="0.25">
      <c r="A103" s="42"/>
      <c r="B103" s="4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P103" s="66"/>
      <c r="Q103" s="66"/>
      <c r="R103" s="66"/>
      <c r="S103" s="66"/>
      <c r="T103" s="66"/>
      <c r="U103" s="66"/>
    </row>
    <row r="104" spans="1:21" ht="12" customHeight="1" x14ac:dyDescent="0.25"/>
    <row r="105" spans="1:21" ht="24" customHeight="1" x14ac:dyDescent="0.25"/>
    <row r="106" spans="1:21" ht="15" customHeight="1" x14ac:dyDescent="0.25">
      <c r="A106" s="10"/>
      <c r="B106" s="11"/>
      <c r="C106" s="11"/>
      <c r="D106" s="22"/>
      <c r="E106" s="11"/>
      <c r="F106" s="11"/>
      <c r="G106" s="17" t="s">
        <v>31</v>
      </c>
      <c r="H106" s="11"/>
      <c r="I106" s="11"/>
      <c r="J106" s="11"/>
      <c r="K106" s="11"/>
      <c r="L106" s="11"/>
      <c r="M106" s="11"/>
      <c r="N106" s="12"/>
    </row>
    <row r="107" spans="1:21" ht="15" customHeight="1" x14ac:dyDescent="0.25">
      <c r="A107" s="54" t="s">
        <v>11</v>
      </c>
      <c r="B107" s="3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</row>
    <row r="108" spans="1:21" ht="15" customHeight="1" x14ac:dyDescent="0.25">
      <c r="A108" s="55" t="s">
        <v>12</v>
      </c>
      <c r="B108" s="3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7"/>
    </row>
    <row r="109" spans="1:21" ht="15" customHeight="1" x14ac:dyDescent="0.25">
      <c r="A109" s="55" t="s">
        <v>13</v>
      </c>
      <c r="B109" s="3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7"/>
    </row>
    <row r="110" spans="1:21" ht="15" customHeight="1" x14ac:dyDescent="0.25">
      <c r="A110" s="55" t="s">
        <v>14</v>
      </c>
      <c r="B110" s="3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7"/>
    </row>
    <row r="111" spans="1:21" ht="15" customHeight="1" x14ac:dyDescent="0.25">
      <c r="A111" s="55" t="s">
        <v>15</v>
      </c>
      <c r="B111" s="3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7"/>
    </row>
    <row r="112" spans="1:21" ht="15" customHeight="1" x14ac:dyDescent="0.25">
      <c r="A112" s="55" t="s">
        <v>16</v>
      </c>
      <c r="B112" s="3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7"/>
    </row>
    <row r="113" spans="1:14" ht="15" customHeight="1" x14ac:dyDescent="0.25">
      <c r="A113" s="55" t="s">
        <v>17</v>
      </c>
      <c r="B113" s="3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7"/>
    </row>
    <row r="114" spans="1:14" ht="15" customHeight="1" x14ac:dyDescent="0.25">
      <c r="A114" s="55" t="s">
        <v>18</v>
      </c>
      <c r="B114" s="3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7"/>
    </row>
    <row r="115" spans="1:14" ht="15" customHeight="1" x14ac:dyDescent="0.25">
      <c r="A115" s="55" t="s">
        <v>19</v>
      </c>
      <c r="B115" s="3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7"/>
    </row>
    <row r="116" spans="1:14" ht="15" customHeight="1" x14ac:dyDescent="0.25">
      <c r="A116" s="56" t="s">
        <v>20</v>
      </c>
      <c r="B116" s="1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7"/>
    </row>
    <row r="117" spans="1:14" ht="15" customHeight="1" x14ac:dyDescent="0.25">
      <c r="A117" s="56" t="s">
        <v>21</v>
      </c>
      <c r="B117" s="1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7"/>
    </row>
    <row r="118" spans="1:14" ht="15" customHeight="1" x14ac:dyDescent="0.25">
      <c r="A118" s="56" t="s">
        <v>22</v>
      </c>
      <c r="B118" s="1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7"/>
    </row>
    <row r="119" spans="1:14" ht="15" customHeight="1" x14ac:dyDescent="0.25">
      <c r="A119" s="56" t="s">
        <v>23</v>
      </c>
      <c r="B119" s="1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7"/>
    </row>
    <row r="120" spans="1:14" ht="15" customHeight="1" x14ac:dyDescent="0.25">
      <c r="A120" s="56" t="s">
        <v>24</v>
      </c>
      <c r="B120" s="1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7"/>
    </row>
    <row r="121" spans="1:14" ht="15" customHeight="1" x14ac:dyDescent="0.25">
      <c r="A121" s="56" t="s">
        <v>25</v>
      </c>
      <c r="B121" s="1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7"/>
    </row>
    <row r="122" spans="1:14" ht="15" customHeight="1" x14ac:dyDescent="0.25">
      <c r="A122" s="56" t="s">
        <v>26</v>
      </c>
      <c r="B122" s="1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7"/>
    </row>
    <row r="123" spans="1:14" s="1" customFormat="1" ht="15" customHeight="1" x14ac:dyDescent="0.25">
      <c r="A123" s="56" t="s">
        <v>27</v>
      </c>
      <c r="B123" s="1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7"/>
    </row>
    <row r="124" spans="1:14" ht="15" customHeight="1" x14ac:dyDescent="0.25">
      <c r="A124" s="56" t="s">
        <v>28</v>
      </c>
      <c r="B124" s="1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7"/>
    </row>
    <row r="125" spans="1:14" ht="15" customHeight="1" x14ac:dyDescent="0.25">
      <c r="A125" s="56" t="s">
        <v>29</v>
      </c>
      <c r="B125" s="1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7"/>
    </row>
    <row r="126" spans="1:14" ht="15" customHeight="1" x14ac:dyDescent="0.25">
      <c r="A126" s="57" t="s">
        <v>30</v>
      </c>
      <c r="B126" s="4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30" spans="1:14" x14ac:dyDescent="0.25">
      <c r="A130" s="10"/>
      <c r="B130" s="11"/>
      <c r="C130" s="11"/>
      <c r="D130" s="11"/>
      <c r="E130" s="11"/>
      <c r="F130" s="11"/>
      <c r="G130" s="17" t="s">
        <v>41</v>
      </c>
      <c r="H130" s="11"/>
      <c r="I130" s="11"/>
      <c r="J130" s="11"/>
      <c r="K130" s="11"/>
      <c r="L130" s="11"/>
      <c r="M130" s="11"/>
      <c r="N130" s="12"/>
    </row>
    <row r="131" spans="1:14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</row>
    <row r="132" spans="1:14" x14ac:dyDescent="0.25">
      <c r="A132" s="14"/>
      <c r="B132" s="2"/>
      <c r="C132" s="2"/>
      <c r="D132" s="2"/>
      <c r="E132" s="2"/>
      <c r="F132" s="24"/>
      <c r="G132" s="24"/>
      <c r="H132" s="24"/>
      <c r="I132" s="24"/>
      <c r="J132" s="24"/>
      <c r="K132" s="25"/>
      <c r="L132" s="2"/>
      <c r="M132" s="2"/>
      <c r="N132" s="7"/>
    </row>
    <row r="133" spans="1:14" x14ac:dyDescent="0.25">
      <c r="A133" s="14"/>
      <c r="B133" s="2"/>
      <c r="C133" s="2"/>
      <c r="D133" s="2"/>
      <c r="E133" s="2"/>
      <c r="F133" s="24"/>
      <c r="G133" s="24"/>
      <c r="H133" s="24"/>
      <c r="I133" s="24"/>
      <c r="J133" s="24"/>
      <c r="K133" s="25"/>
      <c r="L133" s="2"/>
      <c r="M133" s="2"/>
      <c r="N133" s="7"/>
    </row>
    <row r="134" spans="1:14" x14ac:dyDescent="0.25">
      <c r="A134" s="14"/>
      <c r="B134" s="2"/>
      <c r="C134" s="2"/>
      <c r="D134" s="2"/>
      <c r="E134" s="2"/>
      <c r="F134" s="24"/>
      <c r="G134" s="24"/>
      <c r="H134" s="24"/>
      <c r="I134" s="24"/>
      <c r="J134" s="24"/>
      <c r="K134" s="25"/>
      <c r="L134" s="2"/>
      <c r="M134" s="2"/>
      <c r="N134" s="7"/>
    </row>
    <row r="135" spans="1:14" x14ac:dyDescent="0.25">
      <c r="A135" s="14"/>
      <c r="B135" s="2"/>
      <c r="C135" s="2"/>
      <c r="D135" s="2"/>
      <c r="E135" s="2"/>
      <c r="F135" s="24"/>
      <c r="G135" s="24"/>
      <c r="H135" s="24"/>
      <c r="I135" s="24"/>
      <c r="J135" s="24"/>
      <c r="K135" s="25"/>
      <c r="L135" s="2"/>
      <c r="M135" s="2"/>
      <c r="N135" s="7"/>
    </row>
    <row r="136" spans="1:14" x14ac:dyDescent="0.25">
      <c r="A136" s="14"/>
      <c r="B136" s="2"/>
      <c r="C136" s="2"/>
      <c r="D136" s="2"/>
      <c r="E136" s="2"/>
      <c r="F136" s="24"/>
      <c r="G136" s="24"/>
      <c r="H136" s="24"/>
      <c r="I136" s="24"/>
      <c r="J136" s="24"/>
      <c r="K136" s="25"/>
      <c r="L136" s="2"/>
      <c r="M136" s="2"/>
      <c r="N136" s="7"/>
    </row>
    <row r="137" spans="1:14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7"/>
    </row>
    <row r="138" spans="1:14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7"/>
    </row>
    <row r="139" spans="1:14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7"/>
    </row>
    <row r="140" spans="1:14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7"/>
    </row>
    <row r="141" spans="1:14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7"/>
    </row>
    <row r="142" spans="1:14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7"/>
    </row>
    <row r="143" spans="1:14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7"/>
    </row>
    <row r="144" spans="1:14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7"/>
    </row>
    <row r="145" spans="1:14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7"/>
    </row>
    <row r="146" spans="1:14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7"/>
    </row>
    <row r="147" spans="1:14" x14ac:dyDescent="0.25">
      <c r="A147" s="1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</sheetData>
  <mergeCells count="49">
    <mergeCell ref="B81:I81"/>
    <mergeCell ref="B82:I82"/>
    <mergeCell ref="B76:I76"/>
    <mergeCell ref="B77:I77"/>
    <mergeCell ref="B78:I78"/>
    <mergeCell ref="B79:I79"/>
    <mergeCell ref="B80:I80"/>
    <mergeCell ref="B61:I61"/>
    <mergeCell ref="B62:I62"/>
    <mergeCell ref="B63:I63"/>
    <mergeCell ref="B64:I64"/>
    <mergeCell ref="B65:I65"/>
    <mergeCell ref="B56:I56"/>
    <mergeCell ref="B57:I57"/>
    <mergeCell ref="B58:I58"/>
    <mergeCell ref="B59:I59"/>
    <mergeCell ref="B60:I60"/>
    <mergeCell ref="B51:I51"/>
    <mergeCell ref="B52:I52"/>
    <mergeCell ref="B53:I53"/>
    <mergeCell ref="B54:I54"/>
    <mergeCell ref="B55:I55"/>
    <mergeCell ref="B93:I93"/>
    <mergeCell ref="B66:I66"/>
    <mergeCell ref="B67:I67"/>
    <mergeCell ref="B68:I68"/>
    <mergeCell ref="B69:I69"/>
    <mergeCell ref="B70:I70"/>
    <mergeCell ref="B71:I71"/>
    <mergeCell ref="B88:I88"/>
    <mergeCell ref="B89:I89"/>
    <mergeCell ref="B90:I90"/>
    <mergeCell ref="B91:I91"/>
    <mergeCell ref="B92:I92"/>
    <mergeCell ref="B72:I72"/>
    <mergeCell ref="B73:I73"/>
    <mergeCell ref="B74:I74"/>
    <mergeCell ref="B75:I75"/>
    <mergeCell ref="J5:K5"/>
    <mergeCell ref="J9:K9"/>
    <mergeCell ref="J11:K11"/>
    <mergeCell ref="J12:K12"/>
    <mergeCell ref="J13:K13"/>
    <mergeCell ref="E15:F15"/>
    <mergeCell ref="H10:I10"/>
    <mergeCell ref="L10:M10"/>
    <mergeCell ref="H14:I14"/>
    <mergeCell ref="J14:K14"/>
    <mergeCell ref="B30:M30"/>
  </mergeCells>
  <conditionalFormatting sqref="Y73">
    <cfRule type="cellIs" dxfId="5" priority="1105" operator="equal">
      <formula>"Néant"</formula>
    </cfRule>
    <cfRule type="cellIs" dxfId="4" priority="1106" operator="equal">
      <formula>"Création"</formula>
    </cfRule>
    <cfRule type="cellIs" dxfId="3" priority="1107" operator="equal">
      <formula>"Chaos"</formula>
    </cfRule>
    <cfRule type="cellIs" dxfId="2" priority="1108" operator="equal">
      <formula>"Cosmo"</formula>
    </cfRule>
    <cfRule type="cellIs" dxfId="1" priority="1109" operator="equal">
      <formula>"Mort"</formula>
    </cfRule>
    <cfRule type="cellIs" dxfId="0" priority="1110" operator="equal">
      <formula>"Vie"</formula>
    </cfRule>
  </conditionalFormatting>
  <dataValidations count="1">
    <dataValidation type="list" allowBlank="1" showInputMessage="1" showErrorMessage="1" sqref="J51:M102" xr:uid="{00000000-0002-0000-0000-000000000000}">
      <formula1>$O$73:$O$79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19921875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19921875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Runes</vt:lpstr>
    </vt:vector>
  </TitlesOfParts>
  <Company>BPCE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COULON</dc:creator>
  <cp:lastModifiedBy>phipartners</cp:lastModifiedBy>
  <cp:lastPrinted>2021-12-15T16:25:14Z</cp:lastPrinted>
  <dcterms:created xsi:type="dcterms:W3CDTF">2013-03-07T17:03:13Z</dcterms:created>
  <dcterms:modified xsi:type="dcterms:W3CDTF">2021-12-15T16:26:04Z</dcterms:modified>
</cp:coreProperties>
</file>